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0" windowWidth="14115" windowHeight="10860" tabRatio="713" firstSheet="6" activeTab="11"/>
  </bookViews>
  <sheets>
    <sheet name="Codification description" sheetId="1" r:id="rId1"/>
    <sheet name="Growth_chamber_Temperature" sheetId="2" r:id="rId2"/>
    <sheet name="Random_1" sheetId="3" r:id="rId3"/>
    <sheet name="Random_2" sheetId="4" r:id="rId4"/>
    <sheet name="Random_2 (2)" sheetId="5" r:id="rId5"/>
    <sheet name="Final Location" sheetId="6" r:id="rId6"/>
    <sheet name="Watering_Schedule" sheetId="7" r:id="rId7"/>
    <sheet name="Germination_Data" sheetId="8" r:id="rId8"/>
    <sheet name="Germination_Graphic_Data" sheetId="9" r:id="rId9"/>
    <sheet name="Graphic (germination)" sheetId="10" r:id="rId10"/>
    <sheet name="new plot" sheetId="11" r:id="rId11"/>
    <sheet name="multiple comparissons" sheetId="12" r:id="rId12"/>
    <sheet name="Mortality_Data " sheetId="13" r:id="rId13"/>
  </sheets>
  <definedNames>
    <definedName name="_xlnm.Print_Area" localSheetId="5">'Final Location'!$B$1:$J$17</definedName>
    <definedName name="_xlnm.Print_Area" localSheetId="7">'Germination_Data'!$A$2:$AJ$43</definedName>
    <definedName name="_xlnm.Print_Area" localSheetId="8">'Germination_Graphic_Data'!$A$2:$AJ$41</definedName>
    <definedName name="_xlnm.Print_Area" localSheetId="12">'Mortality_Data '!$A$44:$AJ$83</definedName>
    <definedName name="_xlnm.Print_Area" localSheetId="6">'Watering_Schedule'!$A$2:$AJ$40</definedName>
  </definedNames>
  <calcPr fullCalcOnLoad="1"/>
</workbook>
</file>

<file path=xl/sharedStrings.xml><?xml version="1.0" encoding="utf-8"?>
<sst xmlns="http://schemas.openxmlformats.org/spreadsheetml/2006/main" count="378" uniqueCount="81">
  <si>
    <t>Growth Chamber Location</t>
  </si>
  <si>
    <t>Treatments</t>
  </si>
  <si>
    <t>Continuously flooded (5 cm &gt; that the soil surface)</t>
  </si>
  <si>
    <t>Kept moist by capillarity (always 2 cm with water in the outside container)</t>
  </si>
  <si>
    <t>Water once every three days.</t>
  </si>
  <si>
    <t>Code #</t>
  </si>
  <si>
    <t xml:space="preserve">Sp.# </t>
  </si>
  <si>
    <t>No. ID</t>
  </si>
  <si>
    <t>Specie Name</t>
  </si>
  <si>
    <t>Total</t>
  </si>
  <si>
    <t>x</t>
  </si>
  <si>
    <t>Seeeds per treatment</t>
  </si>
  <si>
    <t>Seed per pots</t>
  </si>
  <si>
    <t>Codification</t>
  </si>
  <si>
    <t>Treatment #</t>
  </si>
  <si>
    <t>Replicate #</t>
  </si>
  <si>
    <t>Pots per treatment (replicates)</t>
  </si>
  <si>
    <t xml:space="preserve">   Salix caroliniana</t>
  </si>
  <si>
    <t>Notes</t>
  </si>
  <si>
    <t>luz</t>
  </si>
  <si>
    <t>luz_2</t>
  </si>
  <si>
    <t>random</t>
  </si>
  <si>
    <t xml:space="preserve">Time  </t>
  </si>
  <si>
    <t xml:space="preserve">Temperature  </t>
  </si>
  <si>
    <t>Watering daily</t>
  </si>
  <si>
    <t>Watering once every five days.</t>
  </si>
  <si>
    <t>Sand / watering once every eigth days.</t>
  </si>
  <si>
    <t>All seeds that I put in the growth chamber was collected on February 21,2006.</t>
  </si>
  <si>
    <t>Moist Calculation</t>
  </si>
  <si>
    <t>Mass of Pot + Soil + Paper</t>
  </si>
  <si>
    <t>Mass of Pot + Soil + Paper + Water</t>
  </si>
  <si>
    <t>g</t>
  </si>
  <si>
    <t xml:space="preserve"> Total Volume of water (moisture)</t>
  </si>
  <si>
    <t xml:space="preserve">Grams of  water </t>
  </si>
  <si>
    <t>Water + botle</t>
  </si>
  <si>
    <t>Botle</t>
  </si>
  <si>
    <t>Watering days</t>
  </si>
  <si>
    <t>Growht Chamber Settings</t>
  </si>
  <si>
    <t>(Bottom set on 2/23/09) Winter in Central/S Fl</t>
  </si>
  <si>
    <t xml:space="preserve">Time </t>
  </si>
  <si>
    <t>Oc</t>
  </si>
  <si>
    <t>Finarescent</t>
  </si>
  <si>
    <t>Incandescent</t>
  </si>
  <si>
    <t>Suma</t>
  </si>
  <si>
    <t xml:space="preserve">No. ID </t>
  </si>
  <si>
    <t>Days</t>
  </si>
  <si>
    <t>GROWTH CHAMBER / watering schedule</t>
  </si>
  <si>
    <t xml:space="preserve">GROWTH CHAMBER </t>
  </si>
  <si>
    <t xml:space="preserve">GROWTH CHAMBER / mortality </t>
  </si>
  <si>
    <t>habian</t>
  </si>
  <si>
    <t>se murieron</t>
  </si>
  <si>
    <t>conte</t>
  </si>
  <si>
    <t>quedan</t>
  </si>
  <si>
    <t>Two cotiledones (separately leaves)  have radicula.</t>
  </si>
  <si>
    <t xml:space="preserve">GROWTH CHAMBER / seeds counting </t>
  </si>
  <si>
    <t>Total Germination</t>
  </si>
  <si>
    <t xml:space="preserve">Total </t>
  </si>
  <si>
    <t xml:space="preserve">Total Mortality </t>
  </si>
  <si>
    <t>% of Mortality in Germination</t>
  </si>
  <si>
    <t>average</t>
  </si>
  <si>
    <t>every_5-capillarity</t>
  </si>
  <si>
    <t>every_3-capillarity</t>
  </si>
  <si>
    <t>daily-capillarity</t>
  </si>
  <si>
    <t>flooded-capillarity</t>
  </si>
  <si>
    <t>sand-capillarity</t>
  </si>
  <si>
    <t>every_3-every_5</t>
  </si>
  <si>
    <t>daily-every_5</t>
  </si>
  <si>
    <t>flooded-every_5</t>
  </si>
  <si>
    <t>sand-every_5</t>
  </si>
  <si>
    <t>daily-every_3</t>
  </si>
  <si>
    <t>flooded-every_3</t>
  </si>
  <si>
    <t>sand-every_3</t>
  </si>
  <si>
    <t>flooded-daily</t>
  </si>
  <si>
    <t>sand-daily</t>
  </si>
  <si>
    <t>sand-flooded</t>
  </si>
  <si>
    <t>flooded</t>
  </si>
  <si>
    <t>capillarity</t>
  </si>
  <si>
    <t>daily</t>
  </si>
  <si>
    <t>every 3</t>
  </si>
  <si>
    <t xml:space="preserve">every 5  </t>
  </si>
  <si>
    <t>sand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</si>
</sst>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0"/>
    <numFmt numFmtId="172" formatCode="[$-409]dddd\,\ mmmm\ dd\,\ yyyy"/>
    <numFmt numFmtId="173" formatCode="[$-409]h:mm:ss\ AM/PM"/>
    <numFmt numFmtId="174" formatCode="00##"/>
    <numFmt numFmtId="175" formatCode="0.00000"/>
    <numFmt numFmtId="176" formatCode="0.000000"/>
    <numFmt numFmtId="177" formatCode="mmm\-yyyy"/>
    <numFmt numFmtId="178" formatCode="h:mm;@"/>
    <numFmt numFmtId="179" formatCode="0.0000000"/>
  </numFmts>
  <fonts count="18">
    <font>
      <sz val="10"/>
      <name val="Arial"/>
      <family val="0"/>
    </font>
    <font>
      <sz val="8"/>
      <name val="Arial"/>
      <family val="0"/>
    </font>
    <font>
      <sz val="10"/>
      <color indexed="63"/>
      <name val="Arial Unicode M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0"/>
    </font>
    <font>
      <i/>
      <sz val="8"/>
      <name val="Arial"/>
      <family val="0"/>
    </font>
    <font>
      <sz val="7.2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5.25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2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174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17" fontId="1" fillId="0" borderId="2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distributed" textRotation="90" wrapText="1" readingOrder="1"/>
    </xf>
    <xf numFmtId="0" fontId="0" fillId="0" borderId="0" xfId="0" applyBorder="1" applyAlignment="1">
      <alignment horizontal="center" vertical="distributed" textRotation="90" wrapText="1" readingOrder="1"/>
    </xf>
    <xf numFmtId="0" fontId="0" fillId="5" borderId="17" xfId="0" applyFill="1" applyBorder="1" applyAlignment="1">
      <alignment horizontal="center" vertical="distributed" textRotation="90" wrapText="1" readingOrder="1"/>
    </xf>
    <xf numFmtId="0" fontId="0" fillId="5" borderId="0" xfId="0" applyFill="1" applyBorder="1" applyAlignment="1">
      <alignment horizontal="center" vertical="distributed" textRotation="90" wrapText="1" readingOrder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Germination Experiment</a:t>
            </a:r>
            <a:r>
              <a:rPr lang="en-US" cap="none" sz="1800" b="1" i="1" u="none" baseline="0"/>
              <a:t>
Salix caroliniana</a:t>
            </a:r>
            <a:r>
              <a:rPr lang="en-US" cap="none" sz="1600" b="0" i="0" u="none" baseline="0"/>
              <a:t> </a:t>
            </a:r>
          </a:p>
        </c:rich>
      </c:tx>
      <c:layout>
        <c:manualLayout>
          <c:xMode val="factor"/>
          <c:yMode val="factor"/>
          <c:x val="-0.0625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825"/>
          <c:w val="0.7222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Germination_Graphic_Data!$B$45</c:f>
              <c:strCache>
                <c:ptCount val="1"/>
                <c:pt idx="0">
                  <c:v>Continuously flooded (5 cm &gt; that the soil surface)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Germination_Graphic_Data!$G$44:$AJ$44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Germination_Graphic_Data!$G$51:$AJ$51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32</c:v>
                </c:pt>
                <c:pt idx="4">
                  <c:v>32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42</c:v>
                </c:pt>
                <c:pt idx="9">
                  <c:v>42</c:v>
                </c:pt>
                <c:pt idx="10">
                  <c:v>45</c:v>
                </c:pt>
                <c:pt idx="11">
                  <c:v>45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Germination_Graphic_Data!$B$54</c:f>
              <c:strCache>
                <c:ptCount val="1"/>
                <c:pt idx="0">
                  <c:v>Kept moist by capillarity (always 2 cm with water in the outside container)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Germination_Graphic_Data!$G$44:$AJ$44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Germination_Graphic_Data!$G$60:$AJ$60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55</c:v>
                </c:pt>
                <c:pt idx="4">
                  <c:v>55</c:v>
                </c:pt>
                <c:pt idx="5">
                  <c:v>68</c:v>
                </c:pt>
                <c:pt idx="6">
                  <c:v>69</c:v>
                </c:pt>
                <c:pt idx="7">
                  <c:v>69</c:v>
                </c:pt>
                <c:pt idx="8">
                  <c:v>71</c:v>
                </c:pt>
                <c:pt idx="9">
                  <c:v>71</c:v>
                </c:pt>
                <c:pt idx="10">
                  <c:v>74</c:v>
                </c:pt>
                <c:pt idx="11">
                  <c:v>74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Germination_Graphic_Data!$B$63</c:f>
              <c:strCache>
                <c:ptCount val="1"/>
                <c:pt idx="0">
                  <c:v>Watering daily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Germination_Graphic_Data!$G$44:$AJ$44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Germination_Graphic_Data!$G$69:$AJ$69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34</c:v>
                </c:pt>
                <c:pt idx="4">
                  <c:v>34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42</c:v>
                </c:pt>
                <c:pt idx="9">
                  <c:v>42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Germination_Graphic_Data!$B$72</c:f>
              <c:strCache>
                <c:ptCount val="1"/>
                <c:pt idx="0">
                  <c:v>Water once every three days.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Germination_Graphic_Data!$G$44:$AJ$44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Germination_Graphic_Data!$G$78:$AJ$78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35</c:v>
                </c:pt>
                <c:pt idx="4">
                  <c:v>35</c:v>
                </c:pt>
                <c:pt idx="5">
                  <c:v>46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Germination_Graphic_Data!$B$81</c:f>
              <c:strCache>
                <c:ptCount val="1"/>
                <c:pt idx="0">
                  <c:v>Watering once every five days.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Germination_Graphic_Data!$G$44:$AJ$44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Germination_Graphic_Data!$G$87:$AJ$87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30</c:v>
                </c:pt>
                <c:pt idx="4">
                  <c:v>30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Germination_Graphic_Data!$B$90</c:f>
              <c:strCache>
                <c:ptCount val="1"/>
                <c:pt idx="0">
                  <c:v>Sand / watering once every eigth days.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Germination_Graphic_Data!$G$44:$AJ$44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Germination_Graphic_Data!$G$96:$AJ$96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26</c:v>
                </c:pt>
                <c:pt idx="4">
                  <c:v>26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Number of germinated Seeds (initial =120)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At val="1"/>
        <c:crossBetween val="between"/>
        <c:dispUnits/>
        <c:majorUnit val="20"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1"/>
          <c:y val="0.176"/>
          <c:w val="0.2205"/>
          <c:h val="0.518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Mortality (% of germinated seeds)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65E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</c:spPr>
          </c:dPt>
          <c:cat>
            <c:strRef>
              <c:f>'new plot'!$K$8:$K$13</c:f>
              <c:strCache/>
            </c:strRef>
          </c:cat>
          <c:val>
            <c:numRef>
              <c:f>'new plot'!$L$8:$L$13</c:f>
              <c:numCache/>
            </c:numRef>
          </c:val>
        </c:ser>
        <c:overlap val="-10"/>
        <c:gapWidth val="20"/>
        <c:axId val="36445608"/>
        <c:axId val="595750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'new plot'!$M$8:$M$13</c:f>
              <c:numCache/>
            </c:numRef>
          </c: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'new plot'!$N$8:$N$13</c:f>
              <c:numCache/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'new plot'!$O$8:$O$13</c:f>
              <c:numCache/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66413106"/>
        <c:axId val="60847043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45608"/>
        <c:crossesAt val="1"/>
        <c:crossBetween val="between"/>
        <c:dispUnits/>
      </c:valAx>
      <c:catAx>
        <c:axId val="66413106"/>
        <c:scaling>
          <c:orientation val="minMax"/>
        </c:scaling>
        <c:axPos val="b"/>
        <c:delete val="1"/>
        <c:majorTickMark val="in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</c:scaling>
        <c:axPos val="l"/>
        <c:delete val="1"/>
        <c:majorTickMark val="in"/>
        <c:minorTickMark val="none"/>
        <c:tickLblPos val="nextTo"/>
        <c:crossAx val="66413106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Mortality (% of germinated seeds)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'Mortality_Data '!$C$156:$H$156</c:f>
              <c:strCache>
                <c:ptCount val="1"/>
                <c:pt idx="0">
                  <c:v>% of Mortality in Germination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65E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172F"/>
                  </a:gs>
                </a:gsLst>
                <a:lin ang="5400000" scaled="1"/>
              </a:gradFill>
            </c:spPr>
          </c:dPt>
          <c:cat>
            <c:strRef>
              <c:f>'Mortality_Data '!$B$157:$B$162</c:f>
              <c:strCache/>
            </c:strRef>
          </c:cat>
          <c:val>
            <c:numRef>
              <c:f>'Mortality_Data '!$C$157:$C$162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'Mortality_Data '!$B$157:$B$162</c:f>
              <c:strCache/>
            </c:strRef>
          </c:cat>
          <c:val>
            <c:numRef>
              <c:f>'Mortality_Data '!$D$157:$D$162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'Mortality_Data '!$B$157:$B$162</c:f>
              <c:strCache/>
            </c:strRef>
          </c:cat>
          <c:val>
            <c:numRef>
              <c:f>'Mortality_Data '!$E$157:$E$162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'Mortality_Data '!$B$157:$B$162</c:f>
              <c:strCache/>
            </c:strRef>
          </c:cat>
          <c:val>
            <c:numRef>
              <c:f>'Mortality_Data '!$F$157:$F$162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'Mortality_Data '!$B$157:$B$162</c:f>
              <c:strCache/>
            </c:strRef>
          </c:cat>
          <c:val>
            <c:numRef>
              <c:f>'Mortality_Data '!$G$157:$G$162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'Mortality_Data '!$B$157:$B$162</c:f>
              <c:strCache/>
            </c:strRef>
          </c:cat>
          <c:val>
            <c:numRef>
              <c:f>'Mortality_Data '!$H$157:$H$162</c:f>
              <c:numCache/>
            </c:numRef>
          </c:val>
        </c:ser>
        <c:overlap val="100"/>
        <c:gapWidth val="10"/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10752476"/>
        <c:crossesAt val="1"/>
        <c:crossBetween val="between"/>
        <c:dispUnits/>
        <c:majorUnit val="20"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0.23925</cdr:y>
    </cdr:from>
    <cdr:to>
      <cdr:x>0.159</cdr:x>
      <cdr:y>0.29225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562100"/>
          <a:ext cx="285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0.58675</cdr:x>
      <cdr:y>0.29975</cdr:y>
    </cdr:from>
    <cdr:to>
      <cdr:x>0.61875</cdr:x>
      <cdr:y>0.3515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1952625"/>
          <a:ext cx="285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0.43375</cdr:x>
      <cdr:y>0.23925</cdr:y>
    </cdr:from>
    <cdr:to>
      <cdr:x>0.464</cdr:x>
      <cdr:y>0.29225</cdr:y>
    </cdr:to>
    <cdr:sp>
      <cdr:nvSpPr>
        <cdr:cNvPr id="3" name="TextBox 3"/>
        <cdr:cNvSpPr txBox="1">
          <a:spLocks noChangeArrowheads="1"/>
        </cdr:cNvSpPr>
      </cdr:nvSpPr>
      <cdr:spPr>
        <a:xfrm>
          <a:off x="3829050" y="1562100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0.28175</cdr:x>
      <cdr:y>0.582</cdr:y>
    </cdr:from>
    <cdr:to>
      <cdr:x>0.321</cdr:x>
      <cdr:y>0.63775</cdr:y>
    </cdr:to>
    <cdr:sp>
      <cdr:nvSpPr>
        <cdr:cNvPr id="4" name="TextBox 4"/>
        <cdr:cNvSpPr txBox="1">
          <a:spLocks noChangeArrowheads="1"/>
        </cdr:cNvSpPr>
      </cdr:nvSpPr>
      <cdr:spPr>
        <a:xfrm>
          <a:off x="2486025" y="3800475"/>
          <a:ext cx="342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0.7435</cdr:x>
      <cdr:y>0.3055</cdr:y>
    </cdr:from>
    <cdr:to>
      <cdr:x>0.7745</cdr:x>
      <cdr:y>0.3515</cdr:y>
    </cdr:to>
    <cdr:sp>
      <cdr:nvSpPr>
        <cdr:cNvPr id="5" name="TextBox 5"/>
        <cdr:cNvSpPr txBox="1">
          <a:spLocks noChangeArrowheads="1"/>
        </cdr:cNvSpPr>
      </cdr:nvSpPr>
      <cdr:spPr>
        <a:xfrm>
          <a:off x="6572250" y="19907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0.89</cdr:x>
      <cdr:y>0.1915</cdr:y>
    </cdr:from>
    <cdr:to>
      <cdr:x>0.922</cdr:x>
      <cdr:y>0.23925</cdr:y>
    </cdr:to>
    <cdr:sp>
      <cdr:nvSpPr>
        <cdr:cNvPr id="6" name="TextBox 6"/>
        <cdr:cNvSpPr txBox="1">
          <a:spLocks noChangeArrowheads="1"/>
        </cdr:cNvSpPr>
      </cdr:nvSpPr>
      <cdr:spPr>
        <a:xfrm>
          <a:off x="7867650" y="1247775"/>
          <a:ext cx="285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16</xdr:row>
      <xdr:rowOff>152400</xdr:rowOff>
    </xdr:from>
    <xdr:to>
      <xdr:col>21</xdr:col>
      <xdr:colOff>190500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6210300" y="2743200"/>
        <a:ext cx="88487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142</xdr:row>
      <xdr:rowOff>152400</xdr:rowOff>
    </xdr:from>
    <xdr:to>
      <xdr:col>57</xdr:col>
      <xdr:colOff>152400</xdr:colOff>
      <xdr:row>175</xdr:row>
      <xdr:rowOff>85725</xdr:rowOff>
    </xdr:to>
    <xdr:graphicFrame>
      <xdr:nvGraphicFramePr>
        <xdr:cNvPr id="1" name="Chart 2"/>
        <xdr:cNvGraphicFramePr/>
      </xdr:nvGraphicFramePr>
      <xdr:xfrm>
        <a:off x="7305675" y="23841075"/>
        <a:ext cx="78486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1">
      <selection activeCell="B17" sqref="B17"/>
    </sheetView>
  </sheetViews>
  <sheetFormatPr defaultColWidth="9.140625" defaultRowHeight="12.75"/>
  <sheetData>
    <row r="2" spans="2:10" ht="12.75">
      <c r="B2" s="72" t="s">
        <v>0</v>
      </c>
      <c r="C2" s="72"/>
      <c r="D2" s="72"/>
      <c r="E2" s="72"/>
      <c r="F2" s="72"/>
      <c r="G2" s="72"/>
      <c r="H2" s="72"/>
      <c r="I2" s="72"/>
      <c r="J2" s="23"/>
    </row>
    <row r="4" spans="2:10" ht="45.75" customHeight="1">
      <c r="B4" s="2">
        <v>1</v>
      </c>
      <c r="C4" s="2">
        <v>6</v>
      </c>
      <c r="D4" s="2">
        <v>11</v>
      </c>
      <c r="E4" s="2">
        <v>16</v>
      </c>
      <c r="F4" s="2">
        <v>21</v>
      </c>
      <c r="G4" s="2">
        <v>26</v>
      </c>
      <c r="H4" s="2">
        <v>31</v>
      </c>
      <c r="I4" s="2">
        <v>36</v>
      </c>
      <c r="J4" s="24"/>
    </row>
    <row r="5" spans="2:10" ht="45.75" customHeight="1">
      <c r="B5" s="2">
        <v>2</v>
      </c>
      <c r="C5" s="2">
        <v>7</v>
      </c>
      <c r="D5" s="2">
        <v>12</v>
      </c>
      <c r="E5" s="2">
        <v>17</v>
      </c>
      <c r="F5" s="2">
        <v>22</v>
      </c>
      <c r="G5" s="2">
        <v>27</v>
      </c>
      <c r="H5" s="2">
        <v>32</v>
      </c>
      <c r="I5" s="2" t="s">
        <v>10</v>
      </c>
      <c r="J5" s="24"/>
    </row>
    <row r="6" spans="2:10" ht="45.75" customHeight="1">
      <c r="B6" s="2">
        <v>3</v>
      </c>
      <c r="C6" s="2">
        <v>8</v>
      </c>
      <c r="D6" s="2">
        <v>13</v>
      </c>
      <c r="E6" s="2">
        <v>18</v>
      </c>
      <c r="F6" s="2">
        <v>23</v>
      </c>
      <c r="G6" s="2">
        <v>28</v>
      </c>
      <c r="H6" s="2">
        <v>33</v>
      </c>
      <c r="I6" s="2" t="s">
        <v>10</v>
      </c>
      <c r="J6" s="24"/>
    </row>
    <row r="7" spans="2:10" ht="45.75" customHeight="1">
      <c r="B7" s="2">
        <v>4</v>
      </c>
      <c r="C7" s="2">
        <v>9</v>
      </c>
      <c r="D7" s="2">
        <v>14</v>
      </c>
      <c r="E7" s="2">
        <v>19</v>
      </c>
      <c r="F7" s="2">
        <v>24</v>
      </c>
      <c r="G7" s="2">
        <v>29</v>
      </c>
      <c r="H7" s="2">
        <v>34</v>
      </c>
      <c r="I7" s="2" t="s">
        <v>10</v>
      </c>
      <c r="J7" s="24"/>
    </row>
    <row r="8" spans="2:10" ht="45.75" customHeight="1">
      <c r="B8" s="2">
        <v>5</v>
      </c>
      <c r="C8" s="2">
        <v>10</v>
      </c>
      <c r="D8" s="2">
        <v>15</v>
      </c>
      <c r="E8" s="2">
        <v>20</v>
      </c>
      <c r="F8" s="2">
        <v>25</v>
      </c>
      <c r="G8" s="2">
        <v>30</v>
      </c>
      <c r="H8" s="2">
        <v>35</v>
      </c>
      <c r="I8" s="2" t="s">
        <v>10</v>
      </c>
      <c r="J8" s="24"/>
    </row>
    <row r="10" spans="2:9" ht="12.75">
      <c r="B10" s="72" t="s">
        <v>1</v>
      </c>
      <c r="C10" s="72"/>
      <c r="D10" s="72"/>
      <c r="E10" s="72"/>
      <c r="F10" s="72"/>
      <c r="G10" s="72"/>
      <c r="H10" s="72"/>
      <c r="I10" s="72"/>
    </row>
    <row r="11" ht="12.75">
      <c r="B11" s="1" t="s">
        <v>5</v>
      </c>
    </row>
    <row r="12" spans="2:9" ht="15">
      <c r="B12" s="1">
        <v>1</v>
      </c>
      <c r="C12" s="74" t="s">
        <v>2</v>
      </c>
      <c r="D12" s="74"/>
      <c r="E12" s="74"/>
      <c r="F12" s="74"/>
      <c r="G12" s="74"/>
      <c r="H12" s="74"/>
      <c r="I12" s="74"/>
    </row>
    <row r="13" spans="2:9" ht="15">
      <c r="B13" s="1">
        <v>2</v>
      </c>
      <c r="C13" s="74" t="s">
        <v>3</v>
      </c>
      <c r="D13" s="74"/>
      <c r="E13" s="74"/>
      <c r="F13" s="74"/>
      <c r="G13" s="74"/>
      <c r="H13" s="74"/>
      <c r="I13" s="74"/>
    </row>
    <row r="14" spans="2:9" ht="15">
      <c r="B14" s="1">
        <v>3</v>
      </c>
      <c r="C14" s="74" t="s">
        <v>24</v>
      </c>
      <c r="D14" s="74"/>
      <c r="E14" s="74"/>
      <c r="F14" s="74"/>
      <c r="G14" s="74"/>
      <c r="H14" s="74"/>
      <c r="I14" s="74"/>
    </row>
    <row r="15" spans="2:9" ht="15">
      <c r="B15" s="1">
        <v>4</v>
      </c>
      <c r="C15" s="74" t="s">
        <v>4</v>
      </c>
      <c r="D15" s="74"/>
      <c r="E15" s="74"/>
      <c r="F15" s="74"/>
      <c r="G15" s="74"/>
      <c r="H15" s="74"/>
      <c r="I15" s="74"/>
    </row>
    <row r="16" spans="2:9" ht="15">
      <c r="B16" s="1">
        <v>5</v>
      </c>
      <c r="C16" s="74" t="s">
        <v>25</v>
      </c>
      <c r="D16" s="74"/>
      <c r="E16" s="74"/>
      <c r="F16" s="74"/>
      <c r="G16" s="74"/>
      <c r="H16" s="74"/>
      <c r="I16" s="74"/>
    </row>
    <row r="17" spans="2:9" ht="12.75">
      <c r="B17" s="1">
        <v>6</v>
      </c>
      <c r="C17" s="73" t="s">
        <v>26</v>
      </c>
      <c r="D17" s="73"/>
      <c r="E17" s="73"/>
      <c r="F17" s="73"/>
      <c r="G17" s="73"/>
      <c r="H17" s="73"/>
      <c r="I17" s="73"/>
    </row>
    <row r="20" spans="3:9" ht="12.75">
      <c r="C20" s="1">
        <v>7</v>
      </c>
      <c r="D20" s="73" t="s">
        <v>16</v>
      </c>
      <c r="E20" s="73"/>
      <c r="F20" s="73"/>
      <c r="G20" s="1">
        <v>6</v>
      </c>
      <c r="H20" s="23"/>
      <c r="I20" s="23"/>
    </row>
    <row r="21" spans="3:9" ht="12.75">
      <c r="C21" s="1">
        <v>20</v>
      </c>
      <c r="D21" s="73" t="s">
        <v>12</v>
      </c>
      <c r="E21" s="73"/>
      <c r="F21" s="73"/>
      <c r="G21" s="1">
        <v>20</v>
      </c>
      <c r="H21" s="23"/>
      <c r="I21" s="23"/>
    </row>
    <row r="22" spans="2:9" ht="12.75">
      <c r="B22" s="12" t="s">
        <v>9</v>
      </c>
      <c r="C22" s="1">
        <f>C20*C21</f>
        <v>140</v>
      </c>
      <c r="D22" s="73" t="s">
        <v>11</v>
      </c>
      <c r="E22" s="73"/>
      <c r="F22" s="73"/>
      <c r="G22" s="1">
        <f>G20*G21</f>
        <v>120</v>
      </c>
      <c r="H22" s="23"/>
      <c r="I22" s="23"/>
    </row>
    <row r="23" spans="3:7" ht="12.75">
      <c r="C23" s="1">
        <f>C22*B17</f>
        <v>840</v>
      </c>
      <c r="G23" s="1">
        <f>G22*B17</f>
        <v>720</v>
      </c>
    </row>
    <row r="24" spans="2:8" ht="12.75">
      <c r="B24" s="72" t="s">
        <v>28</v>
      </c>
      <c r="C24" s="72"/>
      <c r="D24" s="72"/>
      <c r="E24" s="72"/>
      <c r="F24" s="72"/>
      <c r="G24" s="72"/>
      <c r="H24" s="72"/>
    </row>
    <row r="25" spans="3:8" ht="12.75">
      <c r="C25" s="1"/>
      <c r="D25" s="1"/>
      <c r="E25" s="1"/>
      <c r="F25" s="1"/>
      <c r="G25" s="1"/>
      <c r="H25" s="1"/>
    </row>
    <row r="26" spans="2:11" ht="12.75">
      <c r="B26" s="73" t="s">
        <v>29</v>
      </c>
      <c r="C26" s="73"/>
      <c r="D26" s="73"/>
      <c r="E26" s="73"/>
      <c r="F26" s="12">
        <v>100.3</v>
      </c>
      <c r="G26" s="21" t="s">
        <v>31</v>
      </c>
      <c r="H26" t="s">
        <v>35</v>
      </c>
      <c r="J26">
        <v>27.66</v>
      </c>
      <c r="K26" s="21" t="s">
        <v>31</v>
      </c>
    </row>
    <row r="27" spans="2:11" ht="12.75">
      <c r="B27" t="s">
        <v>30</v>
      </c>
      <c r="C27" s="1"/>
      <c r="D27" s="1"/>
      <c r="E27" s="1"/>
      <c r="F27" s="12">
        <v>155.32</v>
      </c>
      <c r="G27" s="21" t="s">
        <v>31</v>
      </c>
      <c r="H27" t="s">
        <v>33</v>
      </c>
      <c r="J27">
        <v>55.02</v>
      </c>
      <c r="K27" s="21" t="s">
        <v>31</v>
      </c>
    </row>
    <row r="28" spans="2:11" ht="12.75">
      <c r="B28" s="75" t="s">
        <v>32</v>
      </c>
      <c r="C28" s="75"/>
      <c r="D28" s="75"/>
      <c r="E28" s="75"/>
      <c r="F28" s="12">
        <f>F27-F26</f>
        <v>55.019999999999996</v>
      </c>
      <c r="G28" s="21" t="s">
        <v>31</v>
      </c>
      <c r="H28" t="s">
        <v>34</v>
      </c>
      <c r="J28">
        <f>SUM(J26:J27)</f>
        <v>82.68</v>
      </c>
      <c r="K28" s="21" t="s">
        <v>31</v>
      </c>
    </row>
    <row r="29" spans="3:8" ht="12.75">
      <c r="C29" s="1"/>
      <c r="D29" s="1"/>
      <c r="E29" s="1"/>
      <c r="F29" s="1"/>
      <c r="G29" s="1"/>
      <c r="H29" s="1"/>
    </row>
    <row r="30" spans="2:9" ht="12.75">
      <c r="B30" s="72" t="s">
        <v>13</v>
      </c>
      <c r="C30" s="72"/>
      <c r="D30" s="72"/>
      <c r="E30" s="72"/>
      <c r="F30" s="72"/>
      <c r="G30" s="72"/>
      <c r="H30" s="72"/>
      <c r="I30" s="72"/>
    </row>
    <row r="32" spans="3:8" ht="12.75">
      <c r="C32" s="11" t="s">
        <v>14</v>
      </c>
      <c r="D32" s="11" t="s">
        <v>15</v>
      </c>
      <c r="E32" s="11" t="s">
        <v>14</v>
      </c>
      <c r="F32" s="11" t="s">
        <v>15</v>
      </c>
      <c r="G32" s="11" t="s">
        <v>14</v>
      </c>
      <c r="H32" s="11" t="s">
        <v>15</v>
      </c>
    </row>
    <row r="33" spans="3:8" ht="12.75">
      <c r="C33" s="1">
        <v>1</v>
      </c>
      <c r="D33" s="1">
        <v>1</v>
      </c>
      <c r="E33" s="1">
        <v>2</v>
      </c>
      <c r="F33" s="1">
        <v>1</v>
      </c>
      <c r="G33" s="1">
        <v>3</v>
      </c>
      <c r="H33" s="1">
        <v>1</v>
      </c>
    </row>
    <row r="34" spans="3:8" ht="12.75">
      <c r="C34" s="1">
        <v>1</v>
      </c>
      <c r="D34" s="1">
        <v>2</v>
      </c>
      <c r="E34" s="1">
        <v>2</v>
      </c>
      <c r="F34" s="1">
        <v>2</v>
      </c>
      <c r="G34" s="1">
        <v>3</v>
      </c>
      <c r="H34" s="1">
        <v>2</v>
      </c>
    </row>
    <row r="35" spans="3:8" ht="12.75">
      <c r="C35" s="1">
        <v>1</v>
      </c>
      <c r="D35" s="1">
        <v>3</v>
      </c>
      <c r="E35" s="1">
        <v>2</v>
      </c>
      <c r="F35" s="1">
        <v>3</v>
      </c>
      <c r="G35" s="1">
        <v>3</v>
      </c>
      <c r="H35" s="1">
        <v>3</v>
      </c>
    </row>
    <row r="36" spans="3:8" ht="12.75">
      <c r="C36" s="1">
        <v>1</v>
      </c>
      <c r="D36" s="1">
        <v>4</v>
      </c>
      <c r="E36" s="1">
        <v>2</v>
      </c>
      <c r="F36" s="1">
        <v>4</v>
      </c>
      <c r="G36" s="1">
        <v>3</v>
      </c>
      <c r="H36" s="1">
        <v>4</v>
      </c>
    </row>
    <row r="37" spans="3:8" ht="12.75">
      <c r="C37" s="1">
        <v>1</v>
      </c>
      <c r="D37" s="1">
        <v>5</v>
      </c>
      <c r="E37" s="1">
        <v>2</v>
      </c>
      <c r="F37" s="1">
        <v>5</v>
      </c>
      <c r="G37" s="1">
        <v>3</v>
      </c>
      <c r="H37" s="1">
        <v>5</v>
      </c>
    </row>
    <row r="38" spans="3:8" ht="12.75">
      <c r="C38" s="1">
        <v>1</v>
      </c>
      <c r="D38" s="1">
        <v>6</v>
      </c>
      <c r="E38" s="1">
        <v>2</v>
      </c>
      <c r="F38" s="1">
        <v>6</v>
      </c>
      <c r="G38" s="1">
        <v>3</v>
      </c>
      <c r="H38" s="1">
        <v>6</v>
      </c>
    </row>
    <row r="41" spans="3:8" ht="12.75">
      <c r="C41" s="11" t="s">
        <v>14</v>
      </c>
      <c r="D41" s="11" t="s">
        <v>15</v>
      </c>
      <c r="E41" s="11" t="s">
        <v>14</v>
      </c>
      <c r="F41" s="11" t="s">
        <v>15</v>
      </c>
      <c r="G41" s="11" t="s">
        <v>14</v>
      </c>
      <c r="H41" s="11" t="s">
        <v>15</v>
      </c>
    </row>
    <row r="42" spans="3:8" ht="12.75">
      <c r="C42" s="1">
        <v>4</v>
      </c>
      <c r="D42" s="1">
        <v>1</v>
      </c>
      <c r="E42" s="1">
        <v>5</v>
      </c>
      <c r="F42" s="1">
        <v>1</v>
      </c>
      <c r="G42" s="1">
        <v>6</v>
      </c>
      <c r="H42" s="1">
        <v>1</v>
      </c>
    </row>
    <row r="43" spans="3:8" ht="12.75">
      <c r="C43" s="1">
        <v>4</v>
      </c>
      <c r="D43" s="1">
        <v>2</v>
      </c>
      <c r="E43" s="1">
        <v>5</v>
      </c>
      <c r="F43" s="1">
        <v>2</v>
      </c>
      <c r="G43" s="1">
        <v>6</v>
      </c>
      <c r="H43" s="1">
        <v>2</v>
      </c>
    </row>
    <row r="44" spans="3:8" ht="12.75">
      <c r="C44" s="1">
        <v>4</v>
      </c>
      <c r="D44" s="1">
        <v>3</v>
      </c>
      <c r="E44" s="1">
        <v>5</v>
      </c>
      <c r="F44" s="1">
        <v>3</v>
      </c>
      <c r="G44" s="1">
        <v>6</v>
      </c>
      <c r="H44" s="1">
        <v>3</v>
      </c>
    </row>
    <row r="45" spans="3:8" ht="12.75">
      <c r="C45" s="1">
        <v>4</v>
      </c>
      <c r="D45" s="1">
        <v>4</v>
      </c>
      <c r="E45" s="1">
        <v>5</v>
      </c>
      <c r="F45" s="1">
        <v>4</v>
      </c>
      <c r="G45" s="1">
        <v>6</v>
      </c>
      <c r="H45" s="1">
        <v>4</v>
      </c>
    </row>
    <row r="46" spans="3:8" ht="12.75">
      <c r="C46" s="1">
        <v>4</v>
      </c>
      <c r="D46" s="1">
        <v>5</v>
      </c>
      <c r="E46" s="1">
        <v>5</v>
      </c>
      <c r="F46" s="1">
        <v>5</v>
      </c>
      <c r="G46" s="1">
        <v>6</v>
      </c>
      <c r="H46" s="1">
        <v>5</v>
      </c>
    </row>
    <row r="47" spans="3:8" ht="12.75">
      <c r="C47" s="1">
        <v>4</v>
      </c>
      <c r="D47" s="1">
        <v>6</v>
      </c>
      <c r="E47" s="1">
        <v>5</v>
      </c>
      <c r="F47" s="1">
        <v>6</v>
      </c>
      <c r="G47" s="1">
        <v>6</v>
      </c>
      <c r="H47" s="1">
        <v>6</v>
      </c>
    </row>
  </sheetData>
  <mergeCells count="15">
    <mergeCell ref="C15:I15"/>
    <mergeCell ref="B30:I30"/>
    <mergeCell ref="B28:E28"/>
    <mergeCell ref="B2:I2"/>
    <mergeCell ref="B10:I10"/>
    <mergeCell ref="C17:I17"/>
    <mergeCell ref="C16:I16"/>
    <mergeCell ref="C12:I12"/>
    <mergeCell ref="C13:I13"/>
    <mergeCell ref="C14:I14"/>
    <mergeCell ref="B24:H24"/>
    <mergeCell ref="B26:E26"/>
    <mergeCell ref="D20:F20"/>
    <mergeCell ref="D21:F21"/>
    <mergeCell ref="D22:F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Q55"/>
  <sheetViews>
    <sheetView workbookViewId="0" topLeftCell="F16">
      <selection activeCell="J26" sqref="J26"/>
    </sheetView>
  </sheetViews>
  <sheetFormatPr defaultColWidth="9.140625" defaultRowHeight="12.75"/>
  <cols>
    <col min="7" max="7" width="11.00390625" style="0" customWidth="1"/>
    <col min="11" max="11" width="38.28125" style="0" customWidth="1"/>
  </cols>
  <sheetData>
    <row r="5" spans="3:8" ht="12.75">
      <c r="C5">
        <v>10</v>
      </c>
      <c r="D5">
        <v>8</v>
      </c>
      <c r="E5" s="59">
        <f>+D5/C5</f>
        <v>0.8</v>
      </c>
      <c r="G5" s="71">
        <f>+AVERAGE(E5:E10)</f>
        <v>0.5680976430976431</v>
      </c>
      <c r="H5">
        <f>+STDEV(E5:E10)</f>
        <v>0.2388500014618235</v>
      </c>
    </row>
    <row r="6" spans="3:5" ht="12.75">
      <c r="C6">
        <v>8</v>
      </c>
      <c r="D6">
        <v>2</v>
      </c>
      <c r="E6" s="59">
        <f aca="true" t="shared" si="0" ref="E6:E55">+D6/C6</f>
        <v>0.25</v>
      </c>
    </row>
    <row r="7" spans="3:5" ht="12.75">
      <c r="C7">
        <v>6</v>
      </c>
      <c r="D7">
        <v>5</v>
      </c>
      <c r="E7" s="59">
        <f t="shared" si="0"/>
        <v>0.8333333333333334</v>
      </c>
    </row>
    <row r="8" spans="3:17" ht="12.75">
      <c r="C8">
        <v>11</v>
      </c>
      <c r="D8">
        <v>7</v>
      </c>
      <c r="E8" s="59">
        <f t="shared" si="0"/>
        <v>0.6363636363636364</v>
      </c>
      <c r="K8" s="10" t="s">
        <v>2</v>
      </c>
      <c r="L8">
        <v>0.5680976430976431</v>
      </c>
      <c r="M8">
        <v>0.5680976430976431</v>
      </c>
      <c r="N8">
        <f>+M8+Q8</f>
        <v>0.8069476445594665</v>
      </c>
      <c r="O8">
        <f aca="true" t="shared" si="1" ref="O8:O13">+M8-Q8</f>
        <v>0.3292476416358196</v>
      </c>
      <c r="Q8">
        <v>0.2388500014618235</v>
      </c>
    </row>
    <row r="9" spans="3:17" ht="12.75">
      <c r="C9">
        <v>3</v>
      </c>
      <c r="D9">
        <v>1</v>
      </c>
      <c r="E9" s="59">
        <f t="shared" si="0"/>
        <v>0.3333333333333333</v>
      </c>
      <c r="K9" s="10" t="s">
        <v>3</v>
      </c>
      <c r="L9">
        <v>0.10900072150072149</v>
      </c>
      <c r="M9">
        <v>0.10900072150072149</v>
      </c>
      <c r="N9">
        <f>+M9+Q9</f>
        <v>0.1421136726768235</v>
      </c>
      <c r="O9">
        <f t="shared" si="1"/>
        <v>0.07588777032461946</v>
      </c>
      <c r="Q9">
        <v>0.03311295117610203</v>
      </c>
    </row>
    <row r="10" spans="3:17" ht="12.75">
      <c r="C10">
        <v>9</v>
      </c>
      <c r="D10">
        <v>5</v>
      </c>
      <c r="E10" s="59">
        <f t="shared" si="0"/>
        <v>0.5555555555555556</v>
      </c>
      <c r="K10" s="10" t="s">
        <v>24</v>
      </c>
      <c r="L10">
        <v>0.48484848484848486</v>
      </c>
      <c r="M10">
        <v>0.48484848484848486</v>
      </c>
      <c r="N10">
        <f>+M10+Q10</f>
        <v>0.896692320996267</v>
      </c>
      <c r="O10">
        <f t="shared" si="1"/>
        <v>0.07300464870070283</v>
      </c>
      <c r="Q10">
        <v>0.411843836147782</v>
      </c>
    </row>
    <row r="11" spans="5:17" ht="12.75">
      <c r="E11" s="59"/>
      <c r="K11" s="10" t="s">
        <v>4</v>
      </c>
      <c r="L11">
        <v>0.42493987493987495</v>
      </c>
      <c r="M11">
        <v>0.42493987493987495</v>
      </c>
      <c r="N11">
        <f>+M11+Q11</f>
        <v>0.7353638701515407</v>
      </c>
      <c r="O11">
        <f t="shared" si="1"/>
        <v>0.1145158797282092</v>
      </c>
      <c r="Q11">
        <v>0.31042399521166575</v>
      </c>
    </row>
    <row r="12" spans="5:17" ht="12.75">
      <c r="E12" s="59"/>
      <c r="K12" s="10" t="s">
        <v>25</v>
      </c>
      <c r="L12">
        <v>0.40449735449735447</v>
      </c>
      <c r="M12">
        <v>0.40449735449735447</v>
      </c>
      <c r="N12">
        <f>+M12+Q12</f>
        <v>0.7482083234825212</v>
      </c>
      <c r="O12">
        <f t="shared" si="1"/>
        <v>0.06078638551218768</v>
      </c>
      <c r="Q12">
        <v>0.3437109689851668</v>
      </c>
    </row>
    <row r="13" spans="5:17" ht="12.75">
      <c r="E13" s="59"/>
      <c r="K13" s="10" t="s">
        <v>26</v>
      </c>
      <c r="L13">
        <v>1</v>
      </c>
      <c r="M13">
        <v>1</v>
      </c>
      <c r="N13">
        <f>+M13+Q13</f>
        <v>1</v>
      </c>
      <c r="O13">
        <f t="shared" si="1"/>
        <v>1</v>
      </c>
      <c r="Q13">
        <v>0</v>
      </c>
    </row>
    <row r="14" spans="3:8" ht="12.75">
      <c r="C14">
        <v>20</v>
      </c>
      <c r="D14">
        <v>2</v>
      </c>
      <c r="E14" s="59">
        <f t="shared" si="0"/>
        <v>0.1</v>
      </c>
      <c r="G14" s="59">
        <f>+AVERAGE(E14:E19)</f>
        <v>0.10900072150072149</v>
      </c>
      <c r="H14">
        <f>+STDEV(E14:E19)</f>
        <v>0.03311295117610203</v>
      </c>
    </row>
    <row r="15" spans="3:5" ht="12.75">
      <c r="C15">
        <v>11</v>
      </c>
      <c r="D15">
        <v>1</v>
      </c>
      <c r="E15" s="59">
        <f t="shared" si="0"/>
        <v>0.09090909090909091</v>
      </c>
    </row>
    <row r="16" spans="3:5" ht="12.75">
      <c r="C16">
        <v>10</v>
      </c>
      <c r="D16">
        <v>1</v>
      </c>
      <c r="E16" s="59">
        <f t="shared" si="0"/>
        <v>0.1</v>
      </c>
    </row>
    <row r="17" spans="3:5" ht="12.75">
      <c r="C17">
        <v>14</v>
      </c>
      <c r="D17">
        <v>1</v>
      </c>
      <c r="E17" s="59">
        <f t="shared" si="0"/>
        <v>0.07142857142857142</v>
      </c>
    </row>
    <row r="18" spans="3:5" ht="12.75">
      <c r="C18">
        <v>8</v>
      </c>
      <c r="D18">
        <v>1</v>
      </c>
      <c r="E18" s="59">
        <f t="shared" si="0"/>
        <v>0.125</v>
      </c>
    </row>
    <row r="19" spans="3:5" ht="12.75">
      <c r="C19">
        <v>12</v>
      </c>
      <c r="D19">
        <v>2</v>
      </c>
      <c r="E19" s="59">
        <f t="shared" si="0"/>
        <v>0.16666666666666666</v>
      </c>
    </row>
    <row r="20" ht="12.75">
      <c r="E20" s="59"/>
    </row>
    <row r="21" ht="12.75">
      <c r="E21" s="59"/>
    </row>
    <row r="22" ht="12.75">
      <c r="E22" s="59"/>
    </row>
    <row r="23" spans="3:8" ht="12.75">
      <c r="C23">
        <v>2</v>
      </c>
      <c r="D23">
        <v>2</v>
      </c>
      <c r="E23" s="59">
        <f t="shared" si="0"/>
        <v>1</v>
      </c>
      <c r="G23" s="59">
        <f>+AVERAGE(E23:E28)</f>
        <v>0.48484848484848486</v>
      </c>
      <c r="H23">
        <f>+STDEV(E23:E28)</f>
        <v>0.411843836147782</v>
      </c>
    </row>
    <row r="24" spans="3:5" ht="12.75">
      <c r="C24">
        <v>9</v>
      </c>
      <c r="D24">
        <v>3</v>
      </c>
      <c r="E24" s="59">
        <f t="shared" si="0"/>
        <v>0.3333333333333333</v>
      </c>
    </row>
    <row r="25" spans="3:5" ht="12.75">
      <c r="C25">
        <v>9</v>
      </c>
      <c r="D25">
        <v>1</v>
      </c>
      <c r="E25" s="59">
        <f t="shared" si="0"/>
        <v>0.1111111111111111</v>
      </c>
    </row>
    <row r="26" spans="3:5" ht="12.75">
      <c r="C26">
        <v>5</v>
      </c>
      <c r="D26">
        <v>0</v>
      </c>
      <c r="E26" s="59">
        <f t="shared" si="0"/>
        <v>0</v>
      </c>
    </row>
    <row r="27" spans="3:5" ht="12.75">
      <c r="C27">
        <v>11</v>
      </c>
      <c r="D27">
        <v>10</v>
      </c>
      <c r="E27" s="59">
        <f t="shared" si="0"/>
        <v>0.9090909090909091</v>
      </c>
    </row>
    <row r="28" spans="3:5" ht="12.75">
      <c r="C28">
        <v>9</v>
      </c>
      <c r="D28">
        <v>5</v>
      </c>
      <c r="E28" s="59">
        <f t="shared" si="0"/>
        <v>0.5555555555555556</v>
      </c>
    </row>
    <row r="29" ht="12.75">
      <c r="E29" s="59"/>
    </row>
    <row r="30" ht="12.75">
      <c r="E30" s="59"/>
    </row>
    <row r="31" ht="12.75">
      <c r="E31" s="59"/>
    </row>
    <row r="32" spans="3:8" ht="12.75">
      <c r="C32">
        <v>7</v>
      </c>
      <c r="D32">
        <v>5</v>
      </c>
      <c r="E32" s="59">
        <f t="shared" si="0"/>
        <v>0.7142857142857143</v>
      </c>
      <c r="G32" s="59">
        <f>+AVERAGE(E32:E37)</f>
        <v>0.42493987493987495</v>
      </c>
      <c r="H32">
        <f>+STDEV(E32:E37)</f>
        <v>0.31042399521166575</v>
      </c>
    </row>
    <row r="33" spans="3:5" ht="12.75">
      <c r="C33">
        <v>6</v>
      </c>
      <c r="D33">
        <v>3</v>
      </c>
      <c r="E33" s="59">
        <f t="shared" si="0"/>
        <v>0.5</v>
      </c>
    </row>
    <row r="34" spans="3:5" ht="12.75">
      <c r="C34">
        <v>10</v>
      </c>
      <c r="D34">
        <v>3</v>
      </c>
      <c r="E34" s="59">
        <f t="shared" si="0"/>
        <v>0.3</v>
      </c>
    </row>
    <row r="35" spans="3:5" ht="12.75">
      <c r="C35">
        <v>11</v>
      </c>
      <c r="D35">
        <v>1</v>
      </c>
      <c r="E35" s="59">
        <f t="shared" si="0"/>
        <v>0.09090909090909091</v>
      </c>
    </row>
    <row r="36" spans="3:5" ht="12.75">
      <c r="C36">
        <v>6</v>
      </c>
      <c r="D36">
        <v>5</v>
      </c>
      <c r="E36" s="59">
        <f t="shared" si="0"/>
        <v>0.8333333333333334</v>
      </c>
    </row>
    <row r="37" spans="3:5" ht="12.75">
      <c r="C37">
        <v>9</v>
      </c>
      <c r="D37">
        <v>1</v>
      </c>
      <c r="E37" s="59">
        <f t="shared" si="0"/>
        <v>0.1111111111111111</v>
      </c>
    </row>
    <row r="38" ht="12.75">
      <c r="E38" s="59"/>
    </row>
    <row r="39" ht="12.75">
      <c r="E39" s="59"/>
    </row>
    <row r="40" ht="12.75">
      <c r="E40" s="59"/>
    </row>
    <row r="41" spans="3:8" ht="12.75">
      <c r="C41">
        <v>9</v>
      </c>
      <c r="D41">
        <v>5</v>
      </c>
      <c r="E41" s="59">
        <f t="shared" si="0"/>
        <v>0.5555555555555556</v>
      </c>
      <c r="G41" s="59">
        <f>+AVERAGE(E41:E46)</f>
        <v>0.40449735449735447</v>
      </c>
      <c r="H41">
        <f>+STDEV(E41:E46)</f>
        <v>0.3437109689851668</v>
      </c>
    </row>
    <row r="42" spans="3:5" ht="12.75">
      <c r="C42">
        <v>12</v>
      </c>
      <c r="D42">
        <v>11</v>
      </c>
      <c r="E42" s="59">
        <f t="shared" si="0"/>
        <v>0.9166666666666666</v>
      </c>
    </row>
    <row r="43" spans="3:5" ht="12.75">
      <c r="C43">
        <v>1</v>
      </c>
      <c r="D43">
        <v>0</v>
      </c>
      <c r="E43" s="59">
        <f t="shared" si="0"/>
        <v>0</v>
      </c>
    </row>
    <row r="44" spans="3:5" ht="12.75">
      <c r="C44">
        <v>7</v>
      </c>
      <c r="D44">
        <v>4</v>
      </c>
      <c r="E44" s="59">
        <f t="shared" si="0"/>
        <v>0.5714285714285714</v>
      </c>
    </row>
    <row r="45" spans="3:5" ht="12.75">
      <c r="C45">
        <v>12</v>
      </c>
      <c r="D45">
        <v>1</v>
      </c>
      <c r="E45" s="59">
        <f t="shared" si="0"/>
        <v>0.08333333333333333</v>
      </c>
    </row>
    <row r="46" spans="3:5" ht="12.75">
      <c r="C46">
        <v>10</v>
      </c>
      <c r="D46">
        <v>3</v>
      </c>
      <c r="E46" s="59">
        <f t="shared" si="0"/>
        <v>0.3</v>
      </c>
    </row>
    <row r="47" ht="12.75">
      <c r="E47" s="59"/>
    </row>
    <row r="48" ht="12.75">
      <c r="E48" s="59"/>
    </row>
    <row r="49" ht="12.75">
      <c r="E49" s="59"/>
    </row>
    <row r="50" spans="3:8" ht="12.75">
      <c r="C50">
        <v>6</v>
      </c>
      <c r="D50">
        <v>6</v>
      </c>
      <c r="E50" s="59">
        <f t="shared" si="0"/>
        <v>1</v>
      </c>
      <c r="G50" s="59">
        <f>+AVERAGE(E50:E55)</f>
        <v>1</v>
      </c>
      <c r="H50">
        <f>+STDEV(E50:E55)</f>
        <v>0</v>
      </c>
    </row>
    <row r="51" spans="3:5" ht="12.75">
      <c r="C51">
        <v>6</v>
      </c>
      <c r="D51">
        <v>6</v>
      </c>
      <c r="E51" s="59">
        <f t="shared" si="0"/>
        <v>1</v>
      </c>
    </row>
    <row r="52" spans="3:5" ht="12.75">
      <c r="C52">
        <v>9</v>
      </c>
      <c r="D52">
        <v>9</v>
      </c>
      <c r="E52" s="59">
        <f t="shared" si="0"/>
        <v>1</v>
      </c>
    </row>
    <row r="53" spans="3:5" ht="12.75">
      <c r="C53">
        <v>1</v>
      </c>
      <c r="D53">
        <v>1</v>
      </c>
      <c r="E53" s="59">
        <f t="shared" si="0"/>
        <v>1</v>
      </c>
    </row>
    <row r="54" spans="3:5" ht="12.75">
      <c r="C54">
        <v>3</v>
      </c>
      <c r="D54">
        <v>3</v>
      </c>
      <c r="E54" s="59">
        <f t="shared" si="0"/>
        <v>1</v>
      </c>
    </row>
    <row r="55" spans="3:5" ht="12.75">
      <c r="C55">
        <v>5</v>
      </c>
      <c r="D55">
        <v>5</v>
      </c>
      <c r="E55" s="59">
        <f t="shared" si="0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I27"/>
  <sheetViews>
    <sheetView tabSelected="1" zoomScale="120" zoomScaleNormal="120" workbookViewId="0" topLeftCell="A1">
      <selection activeCell="I13" sqref="I13"/>
    </sheetView>
  </sheetViews>
  <sheetFormatPr defaultColWidth="9.140625" defaultRowHeight="12.75"/>
  <cols>
    <col min="3" max="3" width="23.7109375" style="0" customWidth="1"/>
    <col min="4" max="6" width="9.28125" style="0" bestFit="1" customWidth="1"/>
    <col min="7" max="7" width="10.7109375" style="0" bestFit="1" customWidth="1"/>
    <col min="8" max="8" width="9.28125" style="0" bestFit="1" customWidth="1"/>
  </cols>
  <sheetData>
    <row r="3" spans="3:7" ht="12.75">
      <c r="C3" s="68" t="s">
        <v>60</v>
      </c>
      <c r="D3">
        <v>0.30766667</v>
      </c>
      <c r="E3">
        <v>-0.30573931</v>
      </c>
      <c r="F3">
        <v>0.9210726</v>
      </c>
      <c r="G3">
        <v>0.6511462</v>
      </c>
    </row>
    <row r="4" spans="3:7" ht="12.75">
      <c r="C4" s="68" t="s">
        <v>61</v>
      </c>
      <c r="D4">
        <v>0.36083333</v>
      </c>
      <c r="E4">
        <v>-0.25257265</v>
      </c>
      <c r="F4">
        <v>0.9742393</v>
      </c>
      <c r="G4">
        <v>0.4873868</v>
      </c>
    </row>
    <row r="5" spans="3:7" ht="12.75">
      <c r="C5" s="68" t="s">
        <v>62</v>
      </c>
      <c r="D5">
        <v>0.43816667</v>
      </c>
      <c r="E5">
        <v>-0.17523931</v>
      </c>
      <c r="F5">
        <v>1.0515726</v>
      </c>
      <c r="G5">
        <v>0.279751</v>
      </c>
    </row>
    <row r="6" spans="3:7" ht="12.75">
      <c r="C6" s="68" t="s">
        <v>63</v>
      </c>
      <c r="D6">
        <v>0.52633333</v>
      </c>
      <c r="E6">
        <v>-0.08707265</v>
      </c>
      <c r="F6">
        <v>1.1397393</v>
      </c>
      <c r="G6">
        <v>0.1259529</v>
      </c>
    </row>
    <row r="7" spans="3:7" ht="12.75">
      <c r="C7" s="68" t="s">
        <v>64</v>
      </c>
      <c r="D7">
        <v>1.23716667</v>
      </c>
      <c r="E7">
        <v>0.62376069</v>
      </c>
      <c r="F7">
        <v>1.8505726</v>
      </c>
      <c r="G7">
        <v>1.33E-05</v>
      </c>
    </row>
    <row r="8" spans="3:7" ht="12.75">
      <c r="C8" s="68" t="s">
        <v>65</v>
      </c>
      <c r="D8">
        <v>0.05316667</v>
      </c>
      <c r="E8">
        <v>-0.56023931</v>
      </c>
      <c r="F8">
        <v>0.6665726</v>
      </c>
      <c r="G8">
        <v>0.9998078</v>
      </c>
    </row>
    <row r="9" spans="3:7" ht="12.75">
      <c r="C9" s="68" t="s">
        <v>66</v>
      </c>
      <c r="D9">
        <v>0.1305</v>
      </c>
      <c r="E9">
        <v>-0.48290598</v>
      </c>
      <c r="F9">
        <v>0.743906</v>
      </c>
      <c r="G9">
        <v>0.9862557</v>
      </c>
    </row>
    <row r="10" spans="3:7" ht="12.75">
      <c r="C10" s="68" t="s">
        <v>67</v>
      </c>
      <c r="D10">
        <v>0.21866667</v>
      </c>
      <c r="E10">
        <v>-0.39473931</v>
      </c>
      <c r="F10">
        <v>0.8320726</v>
      </c>
      <c r="G10">
        <v>0.8837782</v>
      </c>
    </row>
    <row r="11" spans="3:7" ht="12.75">
      <c r="C11" s="68" t="s">
        <v>68</v>
      </c>
      <c r="D11">
        <v>0.9295</v>
      </c>
      <c r="E11">
        <v>0.31609402</v>
      </c>
      <c r="F11">
        <v>1.542906</v>
      </c>
      <c r="G11">
        <v>0.0009102</v>
      </c>
    </row>
    <row r="12" spans="3:7" ht="12.75">
      <c r="C12" s="68" t="s">
        <v>69</v>
      </c>
      <c r="D12">
        <v>0.07733333</v>
      </c>
      <c r="E12">
        <v>-0.53607265</v>
      </c>
      <c r="F12">
        <v>0.6907393</v>
      </c>
      <c r="G12">
        <v>0.9988093</v>
      </c>
    </row>
    <row r="13" spans="3:7" ht="12.75">
      <c r="C13" s="68" t="s">
        <v>70</v>
      </c>
      <c r="D13">
        <v>0.1655</v>
      </c>
      <c r="E13">
        <v>-0.44790598</v>
      </c>
      <c r="F13">
        <v>0.778906</v>
      </c>
      <c r="G13">
        <v>0.961369</v>
      </c>
    </row>
    <row r="14" spans="3:7" ht="12.75">
      <c r="C14" s="68" t="s">
        <v>71</v>
      </c>
      <c r="D14">
        <v>0.87633333</v>
      </c>
      <c r="E14">
        <v>0.26292735</v>
      </c>
      <c r="F14">
        <v>1.4897393</v>
      </c>
      <c r="G14">
        <v>0.0018628</v>
      </c>
    </row>
    <row r="15" spans="3:7" ht="12.75">
      <c r="C15" s="68" t="s">
        <v>72</v>
      </c>
      <c r="D15">
        <v>0.08816667</v>
      </c>
      <c r="E15">
        <v>-0.52523931</v>
      </c>
      <c r="F15">
        <v>0.7015726</v>
      </c>
      <c r="G15">
        <v>0.9977699</v>
      </c>
    </row>
    <row r="16" spans="3:7" ht="12.75">
      <c r="C16" s="68" t="s">
        <v>73</v>
      </c>
      <c r="D16">
        <v>0.799</v>
      </c>
      <c r="E16">
        <v>0.18559402</v>
      </c>
      <c r="F16">
        <v>1.412406</v>
      </c>
      <c r="G16">
        <v>0.0051683</v>
      </c>
    </row>
    <row r="17" spans="3:7" ht="12.75">
      <c r="C17" s="68" t="s">
        <v>74</v>
      </c>
      <c r="D17">
        <v>0.71083333</v>
      </c>
      <c r="E17">
        <v>0.09742735</v>
      </c>
      <c r="F17">
        <v>1.3242393</v>
      </c>
      <c r="G17">
        <v>0.0158057</v>
      </c>
    </row>
    <row r="21" spans="4:9" ht="12.75">
      <c r="D21" t="s">
        <v>75</v>
      </c>
      <c r="E21" t="s">
        <v>76</v>
      </c>
      <c r="F21" t="s">
        <v>77</v>
      </c>
      <c r="G21" t="s">
        <v>78</v>
      </c>
      <c r="H21" t="s">
        <v>79</v>
      </c>
      <c r="I21" t="s">
        <v>80</v>
      </c>
    </row>
    <row r="22" spans="3:9" ht="12.75">
      <c r="C22" t="s">
        <v>75</v>
      </c>
      <c r="D22">
        <v>1</v>
      </c>
      <c r="E22">
        <v>0.12</v>
      </c>
      <c r="F22">
        <v>0.99</v>
      </c>
      <c r="G22">
        <v>0.96</v>
      </c>
      <c r="H22">
        <v>0.88</v>
      </c>
      <c r="I22" s="69">
        <v>0.01</v>
      </c>
    </row>
    <row r="23" spans="3:9" ht="12.75">
      <c r="C23" t="s">
        <v>76</v>
      </c>
      <c r="E23">
        <v>1</v>
      </c>
      <c r="F23">
        <v>0.27</v>
      </c>
      <c r="G23">
        <v>0.48</v>
      </c>
      <c r="H23">
        <v>0.65</v>
      </c>
      <c r="I23" s="69">
        <v>1E-05</v>
      </c>
    </row>
    <row r="24" spans="3:9" ht="12.75">
      <c r="C24" t="s">
        <v>77</v>
      </c>
      <c r="F24">
        <v>1</v>
      </c>
      <c r="G24">
        <v>0.99</v>
      </c>
      <c r="H24">
        <v>0.98</v>
      </c>
      <c r="I24" s="69">
        <v>0.005</v>
      </c>
    </row>
    <row r="25" spans="3:9" ht="12.75">
      <c r="C25" t="s">
        <v>78</v>
      </c>
      <c r="G25">
        <v>1</v>
      </c>
      <c r="H25">
        <v>0.999</v>
      </c>
      <c r="I25" s="69">
        <v>0.002</v>
      </c>
    </row>
    <row r="26" spans="3:9" ht="12.75">
      <c r="C26" t="s">
        <v>79</v>
      </c>
      <c r="H26">
        <v>1</v>
      </c>
      <c r="I26" s="69">
        <v>0.0009</v>
      </c>
    </row>
    <row r="27" ht="12.75">
      <c r="C27" t="s">
        <v>80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163"/>
  <sheetViews>
    <sheetView workbookViewId="0" topLeftCell="A79">
      <selection activeCell="AO11" sqref="AO11"/>
    </sheetView>
  </sheetViews>
  <sheetFormatPr defaultColWidth="9.140625" defaultRowHeight="12.75"/>
  <cols>
    <col min="1" max="1" width="2.8515625" style="10" customWidth="1"/>
    <col min="2" max="2" width="18.421875" style="10" customWidth="1"/>
    <col min="3" max="6" width="2.7109375" style="11" customWidth="1"/>
    <col min="7" max="36" width="3.7109375" style="11" customWidth="1"/>
    <col min="37" max="37" width="7.140625" style="0" customWidth="1"/>
    <col min="38" max="68" width="3.7109375" style="0" customWidth="1"/>
  </cols>
  <sheetData>
    <row r="1" spans="1:70" ht="18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53"/>
      <c r="BR1" s="53"/>
    </row>
    <row r="2" spans="1:70" ht="18" customHeight="1">
      <c r="A2" s="82" t="s">
        <v>6</v>
      </c>
      <c r="B2" s="81" t="s">
        <v>8</v>
      </c>
      <c r="C2" s="81" t="s">
        <v>7</v>
      </c>
      <c r="D2" s="81"/>
      <c r="E2" s="81"/>
      <c r="F2" s="81"/>
      <c r="G2" s="79">
        <v>39845</v>
      </c>
      <c r="H2" s="79"/>
      <c r="I2" s="79"/>
      <c r="J2" s="79"/>
      <c r="K2" s="80"/>
      <c r="L2" s="83">
        <v>39508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53"/>
      <c r="BR2" s="53"/>
    </row>
    <row r="3" spans="1:70" s="4" customFormat="1" ht="18" customHeight="1">
      <c r="A3" s="82"/>
      <c r="B3" s="81"/>
      <c r="C3" s="81"/>
      <c r="D3" s="81"/>
      <c r="E3" s="81"/>
      <c r="F3" s="81"/>
      <c r="G3" s="3">
        <v>24</v>
      </c>
      <c r="H3" s="3">
        <v>25</v>
      </c>
      <c r="I3" s="3">
        <v>26</v>
      </c>
      <c r="J3" s="3">
        <v>27</v>
      </c>
      <c r="K3" s="3">
        <v>28</v>
      </c>
      <c r="L3" s="3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>
        <v>8</v>
      </c>
      <c r="T3" s="3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3">
        <v>19</v>
      </c>
      <c r="AE3" s="3">
        <v>20</v>
      </c>
      <c r="AF3" s="3">
        <v>21</v>
      </c>
      <c r="AG3" s="3">
        <v>22</v>
      </c>
      <c r="AH3" s="3">
        <v>23</v>
      </c>
      <c r="AI3" s="3">
        <v>24</v>
      </c>
      <c r="AJ3" s="3">
        <v>25</v>
      </c>
      <c r="AK3" s="4" t="s">
        <v>9</v>
      </c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5"/>
      <c r="BR3" s="55"/>
    </row>
    <row r="4" spans="1:70" ht="12.75">
      <c r="A4" s="5">
        <v>1</v>
      </c>
      <c r="B4" s="8" t="s">
        <v>17</v>
      </c>
      <c r="C4" s="6">
        <v>0</v>
      </c>
      <c r="D4" s="7">
        <v>0</v>
      </c>
      <c r="E4" s="13">
        <v>5</v>
      </c>
      <c r="F4" s="13">
        <v>3</v>
      </c>
      <c r="G4" s="9"/>
      <c r="H4" s="9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>
        <v>0</v>
      </c>
      <c r="V4" s="37"/>
      <c r="W4" s="37"/>
      <c r="X4" s="37"/>
      <c r="Y4" s="37"/>
      <c r="Z4" s="37"/>
      <c r="AA4" s="37">
        <v>0</v>
      </c>
      <c r="AB4" s="37"/>
      <c r="AC4" s="37"/>
      <c r="AD4" s="37">
        <v>0</v>
      </c>
      <c r="AE4" s="37"/>
      <c r="AF4" s="37"/>
      <c r="AG4" s="37"/>
      <c r="AH4" s="37"/>
      <c r="AI4" s="37"/>
      <c r="AJ4" s="37">
        <v>0</v>
      </c>
      <c r="AK4">
        <f aca="true" t="shared" si="0" ref="AK4:AK39">SUM(I4:AJ4)</f>
        <v>0</v>
      </c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3"/>
      <c r="BR4" s="53"/>
    </row>
    <row r="5" spans="1:70" ht="12.75">
      <c r="A5" s="5">
        <v>2</v>
      </c>
      <c r="B5" s="8" t="s">
        <v>17</v>
      </c>
      <c r="C5" s="6">
        <v>0</v>
      </c>
      <c r="D5" s="7">
        <v>0</v>
      </c>
      <c r="E5" s="13">
        <v>4</v>
      </c>
      <c r="F5" s="13">
        <v>4</v>
      </c>
      <c r="G5" s="9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>
        <v>1</v>
      </c>
      <c r="V5" s="37"/>
      <c r="W5" s="37"/>
      <c r="X5" s="37"/>
      <c r="Y5" s="37"/>
      <c r="Z5" s="37"/>
      <c r="AA5" s="37">
        <v>0</v>
      </c>
      <c r="AB5" s="37"/>
      <c r="AC5" s="37"/>
      <c r="AD5" s="37">
        <v>0</v>
      </c>
      <c r="AE5" s="37"/>
      <c r="AF5" s="37"/>
      <c r="AG5" s="37"/>
      <c r="AH5" s="37"/>
      <c r="AI5" s="37"/>
      <c r="AJ5" s="37">
        <v>0</v>
      </c>
      <c r="AK5">
        <f t="shared" si="0"/>
        <v>1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3"/>
      <c r="BR5" s="53"/>
    </row>
    <row r="6" spans="1:70" ht="12.75">
      <c r="A6" s="5">
        <v>3</v>
      </c>
      <c r="B6" s="8" t="s">
        <v>17</v>
      </c>
      <c r="C6" s="6">
        <v>0</v>
      </c>
      <c r="D6" s="7">
        <v>0</v>
      </c>
      <c r="E6" s="13">
        <v>1</v>
      </c>
      <c r="F6" s="13">
        <v>3</v>
      </c>
      <c r="G6" s="9"/>
      <c r="H6" s="37"/>
      <c r="I6" s="37"/>
      <c r="J6" s="37"/>
      <c r="K6" s="37"/>
      <c r="L6" s="37"/>
      <c r="M6" s="37"/>
      <c r="N6" s="37"/>
      <c r="O6" s="9"/>
      <c r="P6" s="37"/>
      <c r="Q6" s="37"/>
      <c r="R6" s="9"/>
      <c r="S6" s="37"/>
      <c r="T6" s="37"/>
      <c r="U6" s="9">
        <v>3</v>
      </c>
      <c r="V6" s="37"/>
      <c r="W6" s="37"/>
      <c r="X6" s="9"/>
      <c r="Y6" s="37"/>
      <c r="Z6" s="37"/>
      <c r="AA6" s="9">
        <v>1</v>
      </c>
      <c r="AB6" s="37"/>
      <c r="AC6" s="37"/>
      <c r="AD6" s="9">
        <v>0</v>
      </c>
      <c r="AE6" s="37"/>
      <c r="AF6" s="37"/>
      <c r="AG6" s="9"/>
      <c r="AH6" s="37"/>
      <c r="AI6" s="37"/>
      <c r="AJ6" s="9">
        <v>1</v>
      </c>
      <c r="AK6">
        <f t="shared" si="0"/>
        <v>5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3"/>
      <c r="BR6" s="53"/>
    </row>
    <row r="7" spans="1:70" ht="12.75">
      <c r="A7" s="5">
        <v>4</v>
      </c>
      <c r="B7" s="8" t="s">
        <v>17</v>
      </c>
      <c r="C7" s="6">
        <v>0</v>
      </c>
      <c r="D7" s="7">
        <v>0</v>
      </c>
      <c r="E7" s="13">
        <v>6</v>
      </c>
      <c r="F7" s="13">
        <v>6</v>
      </c>
      <c r="G7" s="9"/>
      <c r="H7" s="37"/>
      <c r="I7" s="37"/>
      <c r="J7" s="37"/>
      <c r="K7" s="37"/>
      <c r="L7" s="37"/>
      <c r="M7" s="37"/>
      <c r="N7" s="37"/>
      <c r="O7" s="9"/>
      <c r="P7" s="9"/>
      <c r="Q7" s="9"/>
      <c r="R7" s="9"/>
      <c r="S7" s="9"/>
      <c r="T7" s="9"/>
      <c r="U7" s="9">
        <v>5</v>
      </c>
      <c r="V7" s="9"/>
      <c r="W7" s="9"/>
      <c r="X7" s="9"/>
      <c r="Y7" s="9"/>
      <c r="Z7" s="9"/>
      <c r="AA7" s="9">
        <v>0</v>
      </c>
      <c r="AB7" s="9"/>
      <c r="AC7" s="9"/>
      <c r="AD7" s="9">
        <v>0</v>
      </c>
      <c r="AE7" s="9"/>
      <c r="AF7" s="9"/>
      <c r="AG7" s="9"/>
      <c r="AH7" s="9"/>
      <c r="AI7" s="9"/>
      <c r="AJ7" s="9">
        <v>0</v>
      </c>
      <c r="AK7">
        <f t="shared" si="0"/>
        <v>5</v>
      </c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3"/>
      <c r="BR7" s="53"/>
    </row>
    <row r="8" spans="1:70" ht="12.75">
      <c r="A8" s="5">
        <v>5</v>
      </c>
      <c r="B8" s="8" t="s">
        <v>17</v>
      </c>
      <c r="C8" s="6">
        <v>0</v>
      </c>
      <c r="D8" s="7">
        <v>0</v>
      </c>
      <c r="E8" s="13">
        <v>6</v>
      </c>
      <c r="F8" s="13">
        <v>1</v>
      </c>
      <c r="G8" s="9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9"/>
      <c r="T8" s="9"/>
      <c r="U8" s="37">
        <v>3</v>
      </c>
      <c r="V8" s="37"/>
      <c r="W8" s="37"/>
      <c r="X8" s="37"/>
      <c r="Y8" s="37"/>
      <c r="Z8" s="37"/>
      <c r="AA8" s="37">
        <v>3</v>
      </c>
      <c r="AB8" s="37"/>
      <c r="AC8" s="37"/>
      <c r="AD8" s="37">
        <v>0</v>
      </c>
      <c r="AE8" s="37"/>
      <c r="AF8" s="37"/>
      <c r="AG8" s="37"/>
      <c r="AH8" s="37"/>
      <c r="AI8" s="37"/>
      <c r="AJ8" s="37">
        <v>0</v>
      </c>
      <c r="AK8">
        <f t="shared" si="0"/>
        <v>6</v>
      </c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3"/>
      <c r="BR8" s="53"/>
    </row>
    <row r="9" spans="1:70" ht="12.75">
      <c r="A9" s="5">
        <v>6</v>
      </c>
      <c r="B9" s="8" t="s">
        <v>17</v>
      </c>
      <c r="C9" s="6">
        <v>0</v>
      </c>
      <c r="D9" s="7">
        <v>0</v>
      </c>
      <c r="E9" s="13">
        <v>3</v>
      </c>
      <c r="F9" s="13">
        <v>1</v>
      </c>
      <c r="G9" s="9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>
        <v>1</v>
      </c>
      <c r="V9" s="37"/>
      <c r="W9" s="37"/>
      <c r="X9" s="37"/>
      <c r="Y9" s="37"/>
      <c r="Z9" s="37"/>
      <c r="AA9" s="37">
        <v>0</v>
      </c>
      <c r="AB9" s="37"/>
      <c r="AC9" s="37"/>
      <c r="AD9" s="37">
        <v>1</v>
      </c>
      <c r="AE9" s="37"/>
      <c r="AF9" s="37"/>
      <c r="AG9" s="37"/>
      <c r="AH9" s="37"/>
      <c r="AI9" s="37"/>
      <c r="AJ9" s="37">
        <v>0</v>
      </c>
      <c r="AK9">
        <f t="shared" si="0"/>
        <v>2</v>
      </c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3"/>
      <c r="BR9" s="53"/>
    </row>
    <row r="10" spans="1:70" ht="12.75">
      <c r="A10" s="5">
        <v>7</v>
      </c>
      <c r="B10" s="8" t="s">
        <v>17</v>
      </c>
      <c r="C10" s="6">
        <v>0</v>
      </c>
      <c r="D10" s="7">
        <v>0</v>
      </c>
      <c r="E10" s="13">
        <v>3</v>
      </c>
      <c r="F10" s="13">
        <v>3</v>
      </c>
      <c r="G10" s="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>
        <v>1</v>
      </c>
      <c r="V10" s="37"/>
      <c r="W10" s="37"/>
      <c r="X10" s="37"/>
      <c r="Y10" s="37"/>
      <c r="Z10" s="37"/>
      <c r="AA10" s="37">
        <v>0</v>
      </c>
      <c r="AB10" s="37"/>
      <c r="AC10" s="37"/>
      <c r="AD10" s="37">
        <v>0</v>
      </c>
      <c r="AE10" s="37"/>
      <c r="AF10" s="37"/>
      <c r="AG10" s="37"/>
      <c r="AH10" s="37"/>
      <c r="AI10" s="37"/>
      <c r="AJ10" s="37">
        <v>0</v>
      </c>
      <c r="AK10">
        <f t="shared" si="0"/>
        <v>1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3"/>
      <c r="BR10" s="53"/>
    </row>
    <row r="11" spans="1:70" ht="12.75">
      <c r="A11" s="5">
        <v>8</v>
      </c>
      <c r="B11" s="8" t="s">
        <v>17</v>
      </c>
      <c r="C11" s="6">
        <v>0</v>
      </c>
      <c r="D11" s="7">
        <v>0</v>
      </c>
      <c r="E11" s="13">
        <v>3</v>
      </c>
      <c r="F11" s="13">
        <v>6</v>
      </c>
      <c r="G11" s="9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/>
      <c r="Y11" s="37"/>
      <c r="Z11" s="37"/>
      <c r="AA11" s="37">
        <v>0</v>
      </c>
      <c r="AB11" s="37"/>
      <c r="AC11" s="37"/>
      <c r="AD11" s="37">
        <v>0</v>
      </c>
      <c r="AE11" s="37"/>
      <c r="AF11" s="37"/>
      <c r="AG11" s="37"/>
      <c r="AH11" s="37"/>
      <c r="AI11" s="37"/>
      <c r="AJ11" s="37">
        <v>1</v>
      </c>
      <c r="AK11">
        <f t="shared" si="0"/>
        <v>5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3"/>
      <c r="BR11" s="53"/>
    </row>
    <row r="12" spans="1:70" ht="12.75">
      <c r="A12" s="5">
        <v>9</v>
      </c>
      <c r="B12" s="8" t="s">
        <v>17</v>
      </c>
      <c r="C12" s="6">
        <v>0</v>
      </c>
      <c r="D12" s="7">
        <v>0</v>
      </c>
      <c r="E12" s="13">
        <v>2</v>
      </c>
      <c r="F12" s="13">
        <v>5</v>
      </c>
      <c r="G12" s="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>
        <v>1</v>
      </c>
      <c r="V12" s="37"/>
      <c r="W12" s="37"/>
      <c r="X12" s="37"/>
      <c r="Y12" s="37"/>
      <c r="Z12" s="37"/>
      <c r="AA12" s="37">
        <v>0</v>
      </c>
      <c r="AB12" s="37"/>
      <c r="AC12" s="37"/>
      <c r="AD12" s="37">
        <v>0</v>
      </c>
      <c r="AE12" s="37"/>
      <c r="AF12" s="37"/>
      <c r="AG12" s="37"/>
      <c r="AH12" s="37"/>
      <c r="AI12" s="37"/>
      <c r="AJ12" s="37">
        <v>0</v>
      </c>
      <c r="AK12">
        <f t="shared" si="0"/>
        <v>1</v>
      </c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3"/>
    </row>
    <row r="13" spans="1:70" ht="12.75">
      <c r="A13" s="5">
        <v>10</v>
      </c>
      <c r="B13" s="8" t="s">
        <v>17</v>
      </c>
      <c r="C13" s="6">
        <v>0</v>
      </c>
      <c r="D13" s="7">
        <v>0</v>
      </c>
      <c r="E13" s="13">
        <v>2</v>
      </c>
      <c r="F13" s="13">
        <v>1</v>
      </c>
      <c r="G13" s="9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0</v>
      </c>
      <c r="V13" s="37"/>
      <c r="W13" s="37"/>
      <c r="X13" s="37"/>
      <c r="Y13" s="37"/>
      <c r="Z13" s="37"/>
      <c r="AA13" s="37">
        <v>1</v>
      </c>
      <c r="AB13" s="37"/>
      <c r="AC13" s="37"/>
      <c r="AD13" s="37">
        <v>0</v>
      </c>
      <c r="AE13" s="37"/>
      <c r="AF13" s="37"/>
      <c r="AG13" s="37"/>
      <c r="AH13" s="37"/>
      <c r="AI13" s="37"/>
      <c r="AJ13" s="37">
        <v>1</v>
      </c>
      <c r="AK13">
        <f t="shared" si="0"/>
        <v>2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3"/>
      <c r="BR13" s="53"/>
    </row>
    <row r="14" spans="1:70" ht="12.75">
      <c r="A14" s="5">
        <v>11</v>
      </c>
      <c r="B14" s="8" t="s">
        <v>17</v>
      </c>
      <c r="C14" s="6">
        <v>0</v>
      </c>
      <c r="D14" s="7">
        <v>0</v>
      </c>
      <c r="E14" s="13">
        <v>3</v>
      </c>
      <c r="F14" s="13">
        <v>4</v>
      </c>
      <c r="G14" s="9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0</v>
      </c>
      <c r="V14" s="37"/>
      <c r="W14" s="37"/>
      <c r="X14" s="37"/>
      <c r="Y14" s="37"/>
      <c r="Z14" s="37"/>
      <c r="AA14" s="37">
        <v>0</v>
      </c>
      <c r="AB14" s="37"/>
      <c r="AC14" s="37"/>
      <c r="AD14" s="37">
        <v>0</v>
      </c>
      <c r="AE14" s="37"/>
      <c r="AF14" s="37"/>
      <c r="AG14" s="37"/>
      <c r="AH14" s="37"/>
      <c r="AI14" s="37"/>
      <c r="AJ14" s="37">
        <v>0</v>
      </c>
      <c r="AK14">
        <f t="shared" si="0"/>
        <v>0</v>
      </c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3"/>
      <c r="BR14" s="53"/>
    </row>
    <row r="15" spans="1:70" ht="12.75">
      <c r="A15" s="5">
        <v>12</v>
      </c>
      <c r="B15" s="8" t="s">
        <v>17</v>
      </c>
      <c r="C15" s="6">
        <v>0</v>
      </c>
      <c r="D15" s="7">
        <v>0</v>
      </c>
      <c r="E15" s="13">
        <v>6</v>
      </c>
      <c r="F15" s="13">
        <v>3</v>
      </c>
      <c r="G15" s="9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9</v>
      </c>
      <c r="V15" s="37"/>
      <c r="W15" s="37"/>
      <c r="X15" s="37"/>
      <c r="Y15" s="37"/>
      <c r="Z15" s="37"/>
      <c r="AA15" s="37">
        <v>0</v>
      </c>
      <c r="AB15" s="37"/>
      <c r="AC15" s="37"/>
      <c r="AD15" s="37">
        <v>0</v>
      </c>
      <c r="AE15" s="37"/>
      <c r="AF15" s="37"/>
      <c r="AG15" s="37"/>
      <c r="AH15" s="37"/>
      <c r="AI15" s="37"/>
      <c r="AJ15" s="37">
        <v>0</v>
      </c>
      <c r="AK15">
        <f t="shared" si="0"/>
        <v>9</v>
      </c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3"/>
      <c r="BR15" s="53"/>
    </row>
    <row r="16" spans="1:70" ht="12.75">
      <c r="A16" s="5">
        <v>13</v>
      </c>
      <c r="B16" s="8" t="s">
        <v>17</v>
      </c>
      <c r="C16" s="6">
        <v>0</v>
      </c>
      <c r="D16" s="7">
        <v>0</v>
      </c>
      <c r="E16" s="13">
        <v>2</v>
      </c>
      <c r="F16" s="13">
        <v>6</v>
      </c>
      <c r="G16" s="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0</v>
      </c>
      <c r="V16" s="37"/>
      <c r="W16" s="37"/>
      <c r="X16" s="37"/>
      <c r="Y16" s="37"/>
      <c r="Z16" s="37"/>
      <c r="AA16" s="37">
        <v>2</v>
      </c>
      <c r="AB16" s="37"/>
      <c r="AC16" s="37"/>
      <c r="AD16" s="37">
        <v>0</v>
      </c>
      <c r="AE16" s="37"/>
      <c r="AF16" s="37"/>
      <c r="AG16" s="37"/>
      <c r="AH16" s="37"/>
      <c r="AI16" s="37"/>
      <c r="AJ16" s="37">
        <v>0</v>
      </c>
      <c r="AK16">
        <f t="shared" si="0"/>
        <v>2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3"/>
      <c r="BR16" s="53"/>
    </row>
    <row r="17" spans="1:70" ht="12.75">
      <c r="A17" s="5">
        <v>14</v>
      </c>
      <c r="B17" s="8" t="s">
        <v>17</v>
      </c>
      <c r="C17" s="6">
        <v>0</v>
      </c>
      <c r="D17" s="7">
        <v>0</v>
      </c>
      <c r="E17" s="13">
        <v>6</v>
      </c>
      <c r="F17" s="13">
        <v>5</v>
      </c>
      <c r="G17" s="9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3</v>
      </c>
      <c r="V17" s="37"/>
      <c r="W17" s="37"/>
      <c r="X17" s="37"/>
      <c r="Y17" s="37"/>
      <c r="Z17" s="37"/>
      <c r="AA17" s="37">
        <v>0</v>
      </c>
      <c r="AB17" s="37"/>
      <c r="AC17" s="37"/>
      <c r="AD17" s="37">
        <v>0</v>
      </c>
      <c r="AE17" s="37"/>
      <c r="AF17" s="37"/>
      <c r="AG17" s="37"/>
      <c r="AH17" s="37"/>
      <c r="AI17" s="37"/>
      <c r="AJ17" s="37">
        <v>0</v>
      </c>
      <c r="AK17">
        <f t="shared" si="0"/>
        <v>3</v>
      </c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3"/>
      <c r="BR17" s="53"/>
    </row>
    <row r="18" spans="1:70" ht="12.75">
      <c r="A18" s="5">
        <v>15</v>
      </c>
      <c r="B18" s="8" t="s">
        <v>17</v>
      </c>
      <c r="C18" s="6">
        <v>0</v>
      </c>
      <c r="D18" s="7">
        <v>0</v>
      </c>
      <c r="E18" s="13">
        <v>2</v>
      </c>
      <c r="F18" s="13">
        <v>3</v>
      </c>
      <c r="G18" s="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v>0</v>
      </c>
      <c r="V18" s="37"/>
      <c r="W18" s="37"/>
      <c r="X18" s="37"/>
      <c r="Y18" s="37"/>
      <c r="Z18" s="37"/>
      <c r="AA18" s="37">
        <v>0</v>
      </c>
      <c r="AB18" s="37"/>
      <c r="AC18" s="37"/>
      <c r="AD18" s="37">
        <v>1</v>
      </c>
      <c r="AE18" s="37"/>
      <c r="AF18" s="37"/>
      <c r="AG18" s="37"/>
      <c r="AH18" s="37"/>
      <c r="AI18" s="37"/>
      <c r="AJ18" s="37">
        <v>0</v>
      </c>
      <c r="AK18">
        <f t="shared" si="0"/>
        <v>1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53"/>
    </row>
    <row r="19" spans="1:70" ht="12.75">
      <c r="A19" s="5">
        <v>16</v>
      </c>
      <c r="B19" s="8" t="s">
        <v>17</v>
      </c>
      <c r="C19" s="6">
        <v>0</v>
      </c>
      <c r="D19" s="7">
        <v>0</v>
      </c>
      <c r="E19" s="13">
        <v>4</v>
      </c>
      <c r="F19" s="13">
        <v>1</v>
      </c>
      <c r="G19" s="9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5</v>
      </c>
      <c r="V19" s="37"/>
      <c r="W19" s="37"/>
      <c r="X19" s="37"/>
      <c r="Y19" s="37"/>
      <c r="Z19" s="37"/>
      <c r="AA19" s="37">
        <v>0</v>
      </c>
      <c r="AB19" s="37"/>
      <c r="AC19" s="37"/>
      <c r="AD19" s="37">
        <v>0</v>
      </c>
      <c r="AE19" s="37"/>
      <c r="AF19" s="37"/>
      <c r="AG19" s="37"/>
      <c r="AH19" s="37"/>
      <c r="AI19" s="37"/>
      <c r="AJ19" s="37">
        <v>0</v>
      </c>
      <c r="AK19">
        <f t="shared" si="0"/>
        <v>5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3"/>
      <c r="BR19" s="53"/>
    </row>
    <row r="20" spans="1:70" ht="12.75">
      <c r="A20" s="5">
        <v>17</v>
      </c>
      <c r="B20" s="8" t="s">
        <v>17</v>
      </c>
      <c r="C20" s="6">
        <v>0</v>
      </c>
      <c r="D20" s="7">
        <v>0</v>
      </c>
      <c r="E20" s="13">
        <v>4</v>
      </c>
      <c r="F20" s="13">
        <v>6</v>
      </c>
      <c r="G20" s="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>
        <v>0</v>
      </c>
      <c r="V20" s="37"/>
      <c r="W20" s="37"/>
      <c r="X20" s="37"/>
      <c r="Y20" s="37"/>
      <c r="Z20" s="37"/>
      <c r="AA20" s="37">
        <v>1</v>
      </c>
      <c r="AB20" s="37"/>
      <c r="AC20" s="37"/>
      <c r="AD20" s="37">
        <v>0</v>
      </c>
      <c r="AE20" s="37"/>
      <c r="AF20" s="37"/>
      <c r="AG20" s="37"/>
      <c r="AH20" s="37"/>
      <c r="AI20" s="37"/>
      <c r="AJ20" s="37">
        <v>0</v>
      </c>
      <c r="AK20">
        <f t="shared" si="0"/>
        <v>1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3"/>
      <c r="BR20" s="53"/>
    </row>
    <row r="21" spans="1:70" ht="12.75">
      <c r="A21" s="5">
        <v>18</v>
      </c>
      <c r="B21" s="8" t="s">
        <v>17</v>
      </c>
      <c r="C21" s="6">
        <v>0</v>
      </c>
      <c r="D21" s="7">
        <v>0</v>
      </c>
      <c r="E21" s="13">
        <v>5</v>
      </c>
      <c r="F21" s="13">
        <v>5</v>
      </c>
      <c r="G21" s="9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v>1</v>
      </c>
      <c r="V21" s="37"/>
      <c r="W21" s="37"/>
      <c r="X21" s="37"/>
      <c r="Y21" s="37"/>
      <c r="Z21" s="37"/>
      <c r="AA21" s="37">
        <v>0</v>
      </c>
      <c r="AB21" s="37"/>
      <c r="AC21" s="37"/>
      <c r="AD21" s="37">
        <v>0</v>
      </c>
      <c r="AE21" s="37"/>
      <c r="AF21" s="37"/>
      <c r="AG21" s="37"/>
      <c r="AH21" s="37"/>
      <c r="AI21" s="37"/>
      <c r="AJ21" s="37">
        <v>0</v>
      </c>
      <c r="AK21">
        <f t="shared" si="0"/>
        <v>1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3"/>
      <c r="BR21" s="53"/>
    </row>
    <row r="22" spans="1:70" ht="12.75">
      <c r="A22" s="5">
        <v>19</v>
      </c>
      <c r="B22" s="8" t="s">
        <v>17</v>
      </c>
      <c r="C22" s="6">
        <v>0</v>
      </c>
      <c r="D22" s="7">
        <v>0</v>
      </c>
      <c r="E22" s="13">
        <v>4</v>
      </c>
      <c r="F22" s="13">
        <v>3</v>
      </c>
      <c r="G22" s="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>
        <v>2</v>
      </c>
      <c r="V22" s="37"/>
      <c r="W22" s="37"/>
      <c r="X22" s="37"/>
      <c r="Y22" s="37"/>
      <c r="Z22" s="37"/>
      <c r="AA22" s="37">
        <v>1</v>
      </c>
      <c r="AB22" s="37"/>
      <c r="AC22" s="37"/>
      <c r="AD22" s="37">
        <v>0</v>
      </c>
      <c r="AE22" s="37"/>
      <c r="AF22" s="37"/>
      <c r="AG22" s="37"/>
      <c r="AH22" s="37"/>
      <c r="AI22" s="37"/>
      <c r="AJ22" s="37">
        <v>0</v>
      </c>
      <c r="AK22">
        <f t="shared" si="0"/>
        <v>3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3"/>
      <c r="BR22" s="53"/>
    </row>
    <row r="23" spans="1:70" ht="12.75">
      <c r="A23" s="5">
        <v>20</v>
      </c>
      <c r="B23" s="8" t="s">
        <v>17</v>
      </c>
      <c r="C23" s="6">
        <v>0</v>
      </c>
      <c r="D23" s="7">
        <v>0</v>
      </c>
      <c r="E23" s="13">
        <v>5</v>
      </c>
      <c r="F23" s="13">
        <v>1</v>
      </c>
      <c r="G23" s="9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>
        <v>4</v>
      </c>
      <c r="V23" s="37"/>
      <c r="W23" s="37"/>
      <c r="X23" s="37"/>
      <c r="Y23" s="37"/>
      <c r="Z23" s="37"/>
      <c r="AA23" s="37">
        <v>0</v>
      </c>
      <c r="AB23" s="37"/>
      <c r="AC23" s="37"/>
      <c r="AD23" s="37">
        <v>1</v>
      </c>
      <c r="AE23" s="37"/>
      <c r="AF23" s="37"/>
      <c r="AG23" s="37"/>
      <c r="AH23" s="37"/>
      <c r="AI23" s="37"/>
      <c r="AJ23" s="37">
        <v>0</v>
      </c>
      <c r="AK23">
        <f t="shared" si="0"/>
        <v>5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3"/>
      <c r="BR23" s="53"/>
    </row>
    <row r="24" spans="1:70" ht="12.75">
      <c r="A24" s="5">
        <v>21</v>
      </c>
      <c r="B24" s="8" t="s">
        <v>17</v>
      </c>
      <c r="C24" s="6">
        <v>0</v>
      </c>
      <c r="D24" s="7">
        <v>0</v>
      </c>
      <c r="E24" s="13">
        <v>1</v>
      </c>
      <c r="F24" s="13">
        <v>5</v>
      </c>
      <c r="G24" s="9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>
        <v>0</v>
      </c>
      <c r="V24" s="37"/>
      <c r="W24" s="37"/>
      <c r="X24" s="37"/>
      <c r="Y24" s="37"/>
      <c r="Z24" s="37"/>
      <c r="AA24" s="37">
        <v>0</v>
      </c>
      <c r="AB24" s="37"/>
      <c r="AC24" s="37"/>
      <c r="AD24" s="37">
        <v>1</v>
      </c>
      <c r="AE24" s="37"/>
      <c r="AF24" s="37"/>
      <c r="AG24" s="37"/>
      <c r="AH24" s="37"/>
      <c r="AI24" s="37"/>
      <c r="AJ24" s="37">
        <v>0</v>
      </c>
      <c r="AK24">
        <f t="shared" si="0"/>
        <v>1</v>
      </c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3"/>
      <c r="BR24" s="53"/>
    </row>
    <row r="25" spans="1:70" ht="12.75">
      <c r="A25" s="5">
        <v>22</v>
      </c>
      <c r="B25" s="8" t="s">
        <v>17</v>
      </c>
      <c r="C25" s="6">
        <v>0</v>
      </c>
      <c r="D25" s="7">
        <v>0</v>
      </c>
      <c r="E25" s="13">
        <v>1</v>
      </c>
      <c r="F25" s="13">
        <v>4</v>
      </c>
      <c r="G25" s="9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>
        <v>1</v>
      </c>
      <c r="V25" s="37"/>
      <c r="W25" s="37"/>
      <c r="X25" s="37"/>
      <c r="Y25" s="37"/>
      <c r="Z25" s="37"/>
      <c r="AA25" s="37">
        <v>3</v>
      </c>
      <c r="AB25" s="37"/>
      <c r="AC25" s="37"/>
      <c r="AD25" s="37">
        <v>0</v>
      </c>
      <c r="AE25" s="37"/>
      <c r="AF25" s="37"/>
      <c r="AG25" s="37"/>
      <c r="AH25" s="37"/>
      <c r="AI25" s="37"/>
      <c r="AJ25" s="37">
        <v>3</v>
      </c>
      <c r="AK25">
        <f t="shared" si="0"/>
        <v>7</v>
      </c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3"/>
      <c r="BR25" s="53"/>
    </row>
    <row r="26" spans="1:70" ht="12.75">
      <c r="A26" s="5">
        <v>23</v>
      </c>
      <c r="B26" s="8" t="s">
        <v>17</v>
      </c>
      <c r="C26" s="6">
        <v>0</v>
      </c>
      <c r="D26" s="7">
        <v>0</v>
      </c>
      <c r="E26" s="13">
        <v>6</v>
      </c>
      <c r="F26" s="13">
        <v>2</v>
      </c>
      <c r="G26" s="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6</v>
      </c>
      <c r="V26" s="37"/>
      <c r="W26" s="37"/>
      <c r="X26" s="37"/>
      <c r="Y26" s="37"/>
      <c r="Z26" s="37"/>
      <c r="AA26" s="37">
        <v>0</v>
      </c>
      <c r="AB26" s="37"/>
      <c r="AC26" s="37"/>
      <c r="AD26" s="37">
        <v>0</v>
      </c>
      <c r="AE26" s="37"/>
      <c r="AF26" s="37"/>
      <c r="AG26" s="37"/>
      <c r="AH26" s="37"/>
      <c r="AI26" s="37"/>
      <c r="AJ26" s="37">
        <v>0</v>
      </c>
      <c r="AK26">
        <f t="shared" si="0"/>
        <v>6</v>
      </c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3"/>
      <c r="BR26" s="53"/>
    </row>
    <row r="27" spans="1:70" ht="12.75">
      <c r="A27" s="5">
        <v>24</v>
      </c>
      <c r="B27" s="8" t="s">
        <v>17</v>
      </c>
      <c r="C27" s="6">
        <v>0</v>
      </c>
      <c r="D27" s="7">
        <v>0</v>
      </c>
      <c r="E27" s="13">
        <v>2</v>
      </c>
      <c r="F27" s="13">
        <v>4</v>
      </c>
      <c r="G27" s="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>
        <v>0</v>
      </c>
      <c r="V27" s="37"/>
      <c r="W27" s="37"/>
      <c r="X27" s="37"/>
      <c r="Y27" s="37"/>
      <c r="Z27" s="37"/>
      <c r="AA27" s="37">
        <v>1</v>
      </c>
      <c r="AB27" s="37"/>
      <c r="AC27" s="37"/>
      <c r="AD27" s="37">
        <v>0</v>
      </c>
      <c r="AE27" s="37"/>
      <c r="AF27" s="37"/>
      <c r="AG27" s="37"/>
      <c r="AH27" s="37"/>
      <c r="AI27" s="37"/>
      <c r="AJ27" s="37">
        <v>0</v>
      </c>
      <c r="AK27">
        <f t="shared" si="0"/>
        <v>1</v>
      </c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3"/>
      <c r="BR27" s="53"/>
    </row>
    <row r="28" spans="1:70" ht="12.75">
      <c r="A28" s="5">
        <v>25</v>
      </c>
      <c r="B28" s="8" t="s">
        <v>17</v>
      </c>
      <c r="C28" s="6">
        <v>0</v>
      </c>
      <c r="D28" s="7">
        <v>0</v>
      </c>
      <c r="E28" s="13">
        <v>3</v>
      </c>
      <c r="F28" s="13">
        <v>5</v>
      </c>
      <c r="G28" s="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>
        <v>3</v>
      </c>
      <c r="V28" s="37"/>
      <c r="W28" s="37"/>
      <c r="X28" s="37"/>
      <c r="Y28" s="37"/>
      <c r="Z28" s="37"/>
      <c r="AA28" s="37">
        <v>0</v>
      </c>
      <c r="AB28" s="37"/>
      <c r="AC28" s="37"/>
      <c r="AD28" s="37">
        <v>0</v>
      </c>
      <c r="AE28" s="37"/>
      <c r="AF28" s="37"/>
      <c r="AG28" s="37"/>
      <c r="AH28" s="37"/>
      <c r="AI28" s="37"/>
      <c r="AJ28" s="37">
        <v>7</v>
      </c>
      <c r="AK28">
        <f t="shared" si="0"/>
        <v>10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3"/>
      <c r="BR28" s="53"/>
    </row>
    <row r="29" spans="1:70" ht="12.75">
      <c r="A29" s="5">
        <v>26</v>
      </c>
      <c r="B29" s="8" t="s">
        <v>17</v>
      </c>
      <c r="C29" s="6">
        <v>0</v>
      </c>
      <c r="D29" s="7">
        <v>0</v>
      </c>
      <c r="E29" s="13">
        <v>1</v>
      </c>
      <c r="F29" s="13">
        <v>2</v>
      </c>
      <c r="G29" s="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>
        <v>0</v>
      </c>
      <c r="V29" s="37"/>
      <c r="W29" s="37"/>
      <c r="X29" s="37"/>
      <c r="Y29" s="37"/>
      <c r="Z29" s="37"/>
      <c r="AA29" s="37">
        <v>2</v>
      </c>
      <c r="AB29" s="37"/>
      <c r="AC29" s="37"/>
      <c r="AD29" s="37">
        <v>0</v>
      </c>
      <c r="AE29" s="37"/>
      <c r="AF29" s="37"/>
      <c r="AG29" s="37"/>
      <c r="AH29" s="37"/>
      <c r="AI29" s="37"/>
      <c r="AJ29" s="37">
        <v>0</v>
      </c>
      <c r="AK29">
        <f t="shared" si="0"/>
        <v>2</v>
      </c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3"/>
      <c r="BR29" s="53"/>
    </row>
    <row r="30" spans="1:70" ht="12.75">
      <c r="A30" s="5">
        <v>27</v>
      </c>
      <c r="B30" s="8" t="s">
        <v>17</v>
      </c>
      <c r="C30" s="6">
        <v>0</v>
      </c>
      <c r="D30" s="7">
        <v>0</v>
      </c>
      <c r="E30" s="13">
        <v>5</v>
      </c>
      <c r="F30" s="13">
        <v>6</v>
      </c>
      <c r="G30" s="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>
        <v>2</v>
      </c>
      <c r="V30" s="37"/>
      <c r="W30" s="37"/>
      <c r="X30" s="37"/>
      <c r="Y30" s="37"/>
      <c r="Z30" s="37"/>
      <c r="AA30" s="37">
        <v>0</v>
      </c>
      <c r="AB30" s="37"/>
      <c r="AC30" s="37"/>
      <c r="AD30" s="37">
        <v>0</v>
      </c>
      <c r="AE30" s="37"/>
      <c r="AF30" s="37"/>
      <c r="AG30" s="37"/>
      <c r="AH30" s="37"/>
      <c r="AI30" s="37"/>
      <c r="AJ30" s="37">
        <v>1</v>
      </c>
      <c r="AK30">
        <f t="shared" si="0"/>
        <v>3</v>
      </c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3"/>
      <c r="BR30" s="53"/>
    </row>
    <row r="31" spans="1:70" ht="12.75">
      <c r="A31" s="5">
        <v>28</v>
      </c>
      <c r="B31" s="8" t="s">
        <v>17</v>
      </c>
      <c r="C31" s="6">
        <v>0</v>
      </c>
      <c r="D31" s="7">
        <v>0</v>
      </c>
      <c r="E31" s="13">
        <v>6</v>
      </c>
      <c r="F31" s="13">
        <v>4</v>
      </c>
      <c r="G31" s="9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>
        <v>1</v>
      </c>
      <c r="V31" s="37"/>
      <c r="W31" s="37"/>
      <c r="X31" s="37"/>
      <c r="Y31" s="37"/>
      <c r="Z31" s="37"/>
      <c r="AA31" s="37">
        <v>0</v>
      </c>
      <c r="AB31" s="37"/>
      <c r="AC31" s="37"/>
      <c r="AD31" s="37">
        <v>0</v>
      </c>
      <c r="AE31" s="37"/>
      <c r="AF31" s="37"/>
      <c r="AG31" s="37"/>
      <c r="AH31" s="37"/>
      <c r="AI31" s="37"/>
      <c r="AJ31" s="37">
        <v>0</v>
      </c>
      <c r="AK31">
        <f t="shared" si="0"/>
        <v>1</v>
      </c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3"/>
      <c r="BR31" s="53"/>
    </row>
    <row r="32" spans="1:70" ht="12.75">
      <c r="A32" s="5">
        <v>29</v>
      </c>
      <c r="B32" s="8" t="s">
        <v>17</v>
      </c>
      <c r="C32" s="6">
        <v>0</v>
      </c>
      <c r="D32" s="7">
        <v>0</v>
      </c>
      <c r="E32" s="13">
        <v>4</v>
      </c>
      <c r="F32" s="13">
        <v>5</v>
      </c>
      <c r="G32" s="9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>
        <v>3</v>
      </c>
      <c r="V32" s="37"/>
      <c r="W32" s="37"/>
      <c r="X32" s="37"/>
      <c r="Y32" s="37"/>
      <c r="Z32" s="37"/>
      <c r="AA32" s="37">
        <v>0</v>
      </c>
      <c r="AB32" s="37"/>
      <c r="AC32" s="37"/>
      <c r="AD32" s="37">
        <v>0</v>
      </c>
      <c r="AE32" s="37"/>
      <c r="AF32" s="37"/>
      <c r="AG32" s="37"/>
      <c r="AH32" s="37"/>
      <c r="AI32" s="37"/>
      <c r="AJ32" s="37">
        <v>2</v>
      </c>
      <c r="AK32">
        <f t="shared" si="0"/>
        <v>5</v>
      </c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3"/>
      <c r="BR32" s="53"/>
    </row>
    <row r="33" spans="1:70" ht="12.75">
      <c r="A33" s="5">
        <v>30</v>
      </c>
      <c r="B33" s="8" t="s">
        <v>17</v>
      </c>
      <c r="C33" s="6">
        <v>0</v>
      </c>
      <c r="D33" s="7">
        <v>0</v>
      </c>
      <c r="E33" s="13">
        <v>1</v>
      </c>
      <c r="F33" s="13">
        <v>6</v>
      </c>
      <c r="G33" s="9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>
        <v>4</v>
      </c>
      <c r="V33" s="37"/>
      <c r="W33" s="37"/>
      <c r="X33" s="37"/>
      <c r="Y33" s="37"/>
      <c r="Z33" s="37"/>
      <c r="AA33" s="37">
        <v>0</v>
      </c>
      <c r="AB33" s="37"/>
      <c r="AC33" s="37"/>
      <c r="AD33" s="37">
        <v>0</v>
      </c>
      <c r="AE33" s="37"/>
      <c r="AF33" s="37"/>
      <c r="AG33" s="37"/>
      <c r="AH33" s="37"/>
      <c r="AI33" s="37"/>
      <c r="AJ33" s="37">
        <v>1</v>
      </c>
      <c r="AK33">
        <f t="shared" si="0"/>
        <v>5</v>
      </c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3"/>
      <c r="BR33" s="53"/>
    </row>
    <row r="34" spans="1:70" ht="12.75">
      <c r="A34" s="5">
        <v>31</v>
      </c>
      <c r="B34" s="8" t="s">
        <v>17</v>
      </c>
      <c r="C34" s="6">
        <v>0</v>
      </c>
      <c r="D34" s="7">
        <v>0</v>
      </c>
      <c r="E34" s="13">
        <v>5</v>
      </c>
      <c r="F34" s="13">
        <v>4</v>
      </c>
      <c r="G34" s="9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>
        <v>0</v>
      </c>
      <c r="V34" s="37"/>
      <c r="W34" s="37"/>
      <c r="X34" s="37"/>
      <c r="Y34" s="37"/>
      <c r="Z34" s="37"/>
      <c r="AA34" s="37">
        <v>1</v>
      </c>
      <c r="AB34" s="37"/>
      <c r="AC34" s="37"/>
      <c r="AD34" s="37">
        <v>0</v>
      </c>
      <c r="AE34" s="37"/>
      <c r="AF34" s="37"/>
      <c r="AG34" s="37"/>
      <c r="AH34" s="37"/>
      <c r="AI34" s="37"/>
      <c r="AJ34" s="37">
        <v>3</v>
      </c>
      <c r="AK34">
        <f t="shared" si="0"/>
        <v>4</v>
      </c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3"/>
      <c r="BR34" s="53"/>
    </row>
    <row r="35" spans="1:70" ht="12.75">
      <c r="A35" s="5">
        <v>32</v>
      </c>
      <c r="B35" s="8" t="s">
        <v>17</v>
      </c>
      <c r="C35" s="6">
        <v>0</v>
      </c>
      <c r="D35" s="7">
        <v>0</v>
      </c>
      <c r="E35" s="13">
        <v>5</v>
      </c>
      <c r="F35" s="13">
        <v>2</v>
      </c>
      <c r="G35" s="9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>
        <v>10</v>
      </c>
      <c r="V35" s="37"/>
      <c r="W35" s="37"/>
      <c r="X35" s="37"/>
      <c r="Y35" s="37"/>
      <c r="Z35" s="37"/>
      <c r="AA35" s="37">
        <v>0</v>
      </c>
      <c r="AB35" s="37"/>
      <c r="AC35" s="37"/>
      <c r="AD35" s="37">
        <v>0</v>
      </c>
      <c r="AE35" s="37"/>
      <c r="AF35" s="37"/>
      <c r="AG35" s="37"/>
      <c r="AH35" s="37"/>
      <c r="AI35" s="37"/>
      <c r="AJ35" s="37">
        <v>1</v>
      </c>
      <c r="AK35">
        <f t="shared" si="0"/>
        <v>11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3"/>
      <c r="BR35" s="53"/>
    </row>
    <row r="36" spans="1:70" ht="12.75">
      <c r="A36" s="5">
        <v>33</v>
      </c>
      <c r="B36" s="8" t="s">
        <v>17</v>
      </c>
      <c r="C36" s="6">
        <v>0</v>
      </c>
      <c r="D36" s="7">
        <v>0</v>
      </c>
      <c r="E36" s="13">
        <v>1</v>
      </c>
      <c r="F36" s="13">
        <v>1</v>
      </c>
      <c r="G36" s="9"/>
      <c r="H36" s="9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>
        <v>5</v>
      </c>
      <c r="V36" s="37"/>
      <c r="W36" s="37"/>
      <c r="X36" s="37"/>
      <c r="Y36" s="37"/>
      <c r="Z36" s="37"/>
      <c r="AA36" s="37">
        <v>3</v>
      </c>
      <c r="AB36" s="37"/>
      <c r="AC36" s="37"/>
      <c r="AD36" s="37">
        <v>0</v>
      </c>
      <c r="AE36" s="37"/>
      <c r="AF36" s="37"/>
      <c r="AG36" s="37"/>
      <c r="AH36" s="37"/>
      <c r="AI36" s="37"/>
      <c r="AJ36" s="37">
        <v>0</v>
      </c>
      <c r="AK36">
        <f t="shared" si="0"/>
        <v>8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3"/>
      <c r="BR36" s="53"/>
    </row>
    <row r="37" spans="1:70" ht="12.75">
      <c r="A37" s="5">
        <v>34</v>
      </c>
      <c r="B37" s="8" t="s">
        <v>17</v>
      </c>
      <c r="C37" s="6">
        <v>0</v>
      </c>
      <c r="D37" s="7">
        <v>0</v>
      </c>
      <c r="E37" s="13">
        <v>2</v>
      </c>
      <c r="F37" s="13">
        <v>2</v>
      </c>
      <c r="G37" s="9"/>
      <c r="H37" s="9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>
        <v>1</v>
      </c>
      <c r="V37" s="37"/>
      <c r="W37" s="37"/>
      <c r="X37" s="37"/>
      <c r="Y37" s="37"/>
      <c r="Z37" s="37"/>
      <c r="AA37" s="37">
        <v>0</v>
      </c>
      <c r="AB37" s="37"/>
      <c r="AC37" s="37"/>
      <c r="AD37" s="37">
        <v>0</v>
      </c>
      <c r="AE37" s="37"/>
      <c r="AF37" s="37"/>
      <c r="AG37" s="37"/>
      <c r="AH37" s="37"/>
      <c r="AI37" s="37"/>
      <c r="AJ37" s="37">
        <v>0</v>
      </c>
      <c r="AK37">
        <f t="shared" si="0"/>
        <v>1</v>
      </c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  <c r="BR37" s="53"/>
    </row>
    <row r="38" spans="1:70" ht="12.75">
      <c r="A38" s="5">
        <v>35</v>
      </c>
      <c r="B38" s="8" t="s">
        <v>17</v>
      </c>
      <c r="C38" s="6">
        <v>0</v>
      </c>
      <c r="D38" s="7">
        <v>0</v>
      </c>
      <c r="E38" s="13">
        <v>3</v>
      </c>
      <c r="F38" s="13">
        <v>2</v>
      </c>
      <c r="G38" s="9"/>
      <c r="H38" s="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>
        <v>3</v>
      </c>
      <c r="V38" s="37"/>
      <c r="W38" s="37"/>
      <c r="X38" s="37"/>
      <c r="Y38" s="37"/>
      <c r="Z38" s="37"/>
      <c r="AA38" s="37">
        <v>0</v>
      </c>
      <c r="AB38" s="37"/>
      <c r="AC38" s="37"/>
      <c r="AD38" s="37">
        <v>0</v>
      </c>
      <c r="AE38" s="37"/>
      <c r="AF38" s="37"/>
      <c r="AG38" s="37"/>
      <c r="AH38" s="37"/>
      <c r="AI38" s="37"/>
      <c r="AJ38" s="37">
        <v>0</v>
      </c>
      <c r="AK38">
        <f t="shared" si="0"/>
        <v>3</v>
      </c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3"/>
      <c r="BR38" s="53"/>
    </row>
    <row r="39" spans="1:70" ht="12.75">
      <c r="A39" s="5">
        <v>36</v>
      </c>
      <c r="B39" s="8" t="s">
        <v>17</v>
      </c>
      <c r="C39" s="6">
        <v>0</v>
      </c>
      <c r="D39" s="7">
        <v>0</v>
      </c>
      <c r="E39" s="13">
        <v>4</v>
      </c>
      <c r="F39" s="13">
        <v>2</v>
      </c>
      <c r="G39" s="9"/>
      <c r="H39" s="9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>
        <v>2</v>
      </c>
      <c r="V39" s="37"/>
      <c r="W39" s="37"/>
      <c r="X39" s="37"/>
      <c r="Y39" s="37"/>
      <c r="Z39" s="37"/>
      <c r="AA39" s="37">
        <v>0</v>
      </c>
      <c r="AB39" s="37"/>
      <c r="AC39" s="37"/>
      <c r="AD39" s="37">
        <v>1</v>
      </c>
      <c r="AE39" s="37"/>
      <c r="AF39" s="37"/>
      <c r="AG39" s="37"/>
      <c r="AH39" s="37"/>
      <c r="AI39" s="37"/>
      <c r="AJ39" s="37">
        <v>0</v>
      </c>
      <c r="AK39">
        <f t="shared" si="0"/>
        <v>3</v>
      </c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3"/>
      <c r="BR39" s="53"/>
    </row>
    <row r="40" spans="38:70" ht="12.75"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</row>
    <row r="43" spans="38:68" ht="11.25" customHeight="1"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18" customHeight="1">
      <c r="A44" s="81" t="s">
        <v>48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</row>
    <row r="45" spans="1:68" ht="18" customHeight="1">
      <c r="A45" s="82" t="s">
        <v>6</v>
      </c>
      <c r="B45" s="81" t="s">
        <v>8</v>
      </c>
      <c r="C45" s="81" t="s">
        <v>7</v>
      </c>
      <c r="D45" s="81"/>
      <c r="E45" s="81"/>
      <c r="F45" s="81"/>
      <c r="G45" s="79">
        <v>39845</v>
      </c>
      <c r="H45" s="79"/>
      <c r="I45" s="79"/>
      <c r="J45" s="79"/>
      <c r="K45" s="80"/>
      <c r="L45" s="83">
        <v>39508</v>
      </c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79"/>
      <c r="AM45" s="79"/>
      <c r="AN45" s="79"/>
      <c r="AO45" s="79"/>
      <c r="AP45" s="79"/>
      <c r="AQ45" s="80"/>
      <c r="AR45" s="83">
        <v>39508</v>
      </c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</row>
    <row r="46" spans="1:68" s="4" customFormat="1" ht="18" customHeight="1">
      <c r="A46" s="82"/>
      <c r="B46" s="81"/>
      <c r="C46" s="81"/>
      <c r="D46" s="81"/>
      <c r="E46" s="81"/>
      <c r="F46" s="81"/>
      <c r="G46" s="3">
        <v>24</v>
      </c>
      <c r="H46" s="3">
        <v>25</v>
      </c>
      <c r="I46" s="3">
        <v>26</v>
      </c>
      <c r="J46" s="3">
        <v>27</v>
      </c>
      <c r="K46" s="3">
        <v>28</v>
      </c>
      <c r="L46" s="3">
        <v>1</v>
      </c>
      <c r="M46" s="3">
        <v>2</v>
      </c>
      <c r="N46" s="3">
        <v>3</v>
      </c>
      <c r="O46" s="3">
        <v>4</v>
      </c>
      <c r="P46" s="3">
        <v>5</v>
      </c>
      <c r="Q46" s="3">
        <v>6</v>
      </c>
      <c r="R46" s="3">
        <v>7</v>
      </c>
      <c r="S46" s="3">
        <v>8</v>
      </c>
      <c r="T46" s="3">
        <v>9</v>
      </c>
      <c r="U46" s="3">
        <v>10</v>
      </c>
      <c r="V46" s="3">
        <v>11</v>
      </c>
      <c r="W46" s="3">
        <v>12</v>
      </c>
      <c r="X46" s="3">
        <v>13</v>
      </c>
      <c r="Y46" s="3">
        <v>14</v>
      </c>
      <c r="Z46" s="3">
        <v>15</v>
      </c>
      <c r="AA46" s="3">
        <v>16</v>
      </c>
      <c r="AB46" s="3">
        <v>17</v>
      </c>
      <c r="AC46" s="3">
        <v>18</v>
      </c>
      <c r="AD46" s="3">
        <v>19</v>
      </c>
      <c r="AE46" s="3">
        <v>20</v>
      </c>
      <c r="AF46" s="3">
        <v>21</v>
      </c>
      <c r="AG46" s="3">
        <v>22</v>
      </c>
      <c r="AH46" s="3">
        <v>23</v>
      </c>
      <c r="AI46" s="3">
        <v>24</v>
      </c>
      <c r="AJ46" s="3">
        <v>25</v>
      </c>
      <c r="AK46" s="4" t="s">
        <v>9</v>
      </c>
      <c r="AL46" s="3"/>
      <c r="AM46" s="3"/>
      <c r="AN46" s="3"/>
      <c r="AO46" s="3">
        <v>26</v>
      </c>
      <c r="AP46" s="3">
        <v>27</v>
      </c>
      <c r="AQ46" s="3">
        <v>28</v>
      </c>
      <c r="AR46" s="3">
        <v>1</v>
      </c>
      <c r="AS46" s="3">
        <v>2</v>
      </c>
      <c r="AT46" s="3">
        <v>3</v>
      </c>
      <c r="AU46" s="3">
        <v>4</v>
      </c>
      <c r="AV46" s="3">
        <v>5</v>
      </c>
      <c r="AW46" s="3">
        <v>6</v>
      </c>
      <c r="AX46" s="3">
        <v>7</v>
      </c>
      <c r="AY46" s="3">
        <v>8</v>
      </c>
      <c r="AZ46" s="50">
        <v>9</v>
      </c>
      <c r="BA46" s="3">
        <v>10</v>
      </c>
      <c r="BB46" s="49">
        <v>11</v>
      </c>
      <c r="BC46" s="51">
        <v>12</v>
      </c>
      <c r="BD46" s="3">
        <v>13</v>
      </c>
      <c r="BE46" s="3">
        <v>14</v>
      </c>
      <c r="BF46" s="3">
        <v>15</v>
      </c>
      <c r="BG46" s="3">
        <v>16</v>
      </c>
      <c r="BH46" s="51">
        <v>17</v>
      </c>
      <c r="BI46" s="3">
        <v>18</v>
      </c>
      <c r="BJ46" s="3">
        <v>19</v>
      </c>
      <c r="BK46" s="51">
        <v>20</v>
      </c>
      <c r="BL46" s="3">
        <v>21</v>
      </c>
      <c r="BM46" s="3">
        <v>22</v>
      </c>
      <c r="BN46" s="3">
        <v>23</v>
      </c>
      <c r="BO46" s="3">
        <v>24</v>
      </c>
      <c r="BP46" s="3">
        <v>25</v>
      </c>
    </row>
    <row r="47" spans="1:68" ht="12.75">
      <c r="A47" s="5">
        <v>1</v>
      </c>
      <c r="B47" s="8" t="s">
        <v>17</v>
      </c>
      <c r="C47" s="6">
        <v>0</v>
      </c>
      <c r="D47" s="7">
        <v>0</v>
      </c>
      <c r="E47" s="13">
        <v>5</v>
      </c>
      <c r="F47" s="13">
        <v>3</v>
      </c>
      <c r="G47" s="9"/>
      <c r="H47" s="9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>
        <v>0</v>
      </c>
      <c r="V47" s="37"/>
      <c r="W47" s="37"/>
      <c r="X47" s="37"/>
      <c r="Y47" s="37"/>
      <c r="Z47" s="37"/>
      <c r="AA47" s="37">
        <v>0</v>
      </c>
      <c r="AB47" s="37"/>
      <c r="AC47" s="37"/>
      <c r="AD47" s="37">
        <v>0</v>
      </c>
      <c r="AE47" s="37"/>
      <c r="AF47" s="37"/>
      <c r="AG47" s="37"/>
      <c r="AH47" s="37"/>
      <c r="AI47" s="37"/>
      <c r="AJ47" s="37">
        <v>0</v>
      </c>
      <c r="AK47">
        <f>COUNT(I47:AJ47)</f>
        <v>4</v>
      </c>
      <c r="AL47" s="13">
        <v>5</v>
      </c>
      <c r="AM47" s="13">
        <v>3</v>
      </c>
      <c r="AN47" s="13"/>
      <c r="AO47" s="9">
        <v>1</v>
      </c>
      <c r="AP47" s="37"/>
      <c r="AQ47" s="25"/>
      <c r="AR47" s="9"/>
      <c r="AS47" s="37"/>
      <c r="AT47" s="37"/>
      <c r="AU47" s="9"/>
      <c r="AV47" s="25"/>
      <c r="AW47" s="37"/>
      <c r="AX47" s="9"/>
      <c r="AY47" s="37"/>
      <c r="AZ47" s="37">
        <f>SUM(AO47:AY47)</f>
        <v>1</v>
      </c>
      <c r="BA47" s="25">
        <v>1</v>
      </c>
      <c r="BB47" s="37">
        <f aca="true" t="shared" si="1" ref="BB47:BB82">AZ47-BA47</f>
        <v>0</v>
      </c>
      <c r="BC47" s="37">
        <f aca="true" t="shared" si="2" ref="BC47:BC82">AZ47-BB47</f>
        <v>1</v>
      </c>
      <c r="BD47" s="9"/>
      <c r="BE47" s="37"/>
      <c r="BF47" s="25">
        <f aca="true" t="shared" si="3" ref="BF47:BF82">BC47-BG47</f>
        <v>0</v>
      </c>
      <c r="BG47" s="9">
        <v>1</v>
      </c>
      <c r="BH47" s="37">
        <f aca="true" t="shared" si="4" ref="BH47:BH82">BC47-BF47</f>
        <v>1</v>
      </c>
      <c r="BI47" s="37">
        <f aca="true" t="shared" si="5" ref="BI47:BI82">BH47-BJ47</f>
        <v>0</v>
      </c>
      <c r="BJ47" s="9">
        <v>1</v>
      </c>
      <c r="BK47" s="25">
        <f aca="true" t="shared" si="6" ref="BK47:BK82">BH47-BI47</f>
        <v>1</v>
      </c>
      <c r="BL47" s="37"/>
      <c r="BM47" s="9"/>
      <c r="BN47" s="37"/>
      <c r="BO47" s="37">
        <f aca="true" t="shared" si="7" ref="BO47:BO61">BK47-BP47</f>
        <v>0</v>
      </c>
      <c r="BP47" s="25">
        <v>1</v>
      </c>
    </row>
    <row r="48" spans="1:68" ht="12.75">
      <c r="A48" s="5">
        <v>2</v>
      </c>
      <c r="B48" s="8" t="s">
        <v>17</v>
      </c>
      <c r="C48" s="6">
        <v>0</v>
      </c>
      <c r="D48" s="7">
        <v>0</v>
      </c>
      <c r="E48" s="13">
        <v>4</v>
      </c>
      <c r="F48" s="13">
        <v>4</v>
      </c>
      <c r="G48" s="9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>
        <v>1</v>
      </c>
      <c r="V48" s="37"/>
      <c r="W48" s="37"/>
      <c r="X48" s="37"/>
      <c r="Y48" s="37"/>
      <c r="Z48" s="37"/>
      <c r="AA48" s="37">
        <v>0</v>
      </c>
      <c r="AB48" s="37"/>
      <c r="AC48" s="37"/>
      <c r="AD48" s="37">
        <v>0</v>
      </c>
      <c r="AE48" s="37"/>
      <c r="AF48" s="37"/>
      <c r="AG48" s="37"/>
      <c r="AH48" s="37"/>
      <c r="AI48" s="37"/>
      <c r="AJ48" s="37">
        <v>0</v>
      </c>
      <c r="AK48">
        <f aca="true" t="shared" si="8" ref="AK48:AK82">SUM(I48:AJ48)</f>
        <v>1</v>
      </c>
      <c r="AL48" s="13">
        <v>4</v>
      </c>
      <c r="AM48" s="13">
        <v>4</v>
      </c>
      <c r="AN48" s="13"/>
      <c r="AO48" s="25">
        <v>6</v>
      </c>
      <c r="AP48" s="37">
        <v>3</v>
      </c>
      <c r="AQ48" s="37"/>
      <c r="AR48" s="25">
        <v>1</v>
      </c>
      <c r="AS48" s="37">
        <v>1</v>
      </c>
      <c r="AT48" s="37"/>
      <c r="AU48" s="25"/>
      <c r="AV48" s="37"/>
      <c r="AW48" s="37"/>
      <c r="AX48" s="25"/>
      <c r="AY48" s="37"/>
      <c r="AZ48" s="37">
        <f aca="true" t="shared" si="9" ref="AZ48:AZ82">SUM(AO48:AY48)</f>
        <v>11</v>
      </c>
      <c r="BA48" s="25">
        <v>10</v>
      </c>
      <c r="BB48" s="37">
        <f t="shared" si="1"/>
        <v>1</v>
      </c>
      <c r="BC48" s="37">
        <f t="shared" si="2"/>
        <v>10</v>
      </c>
      <c r="BD48" s="25"/>
      <c r="BE48" s="37"/>
      <c r="BF48" s="25">
        <f t="shared" si="3"/>
        <v>0</v>
      </c>
      <c r="BG48" s="25">
        <v>10</v>
      </c>
      <c r="BH48" s="37">
        <f t="shared" si="4"/>
        <v>10</v>
      </c>
      <c r="BI48" s="37">
        <f t="shared" si="5"/>
        <v>0</v>
      </c>
      <c r="BJ48" s="25">
        <v>10</v>
      </c>
      <c r="BK48" s="25">
        <f t="shared" si="6"/>
        <v>10</v>
      </c>
      <c r="BL48" s="37"/>
      <c r="BM48" s="25"/>
      <c r="BN48" s="37"/>
      <c r="BO48" s="37">
        <f t="shared" si="7"/>
        <v>0</v>
      </c>
      <c r="BP48" s="25">
        <v>10</v>
      </c>
    </row>
    <row r="49" spans="1:68" ht="12.75">
      <c r="A49" s="5">
        <v>3</v>
      </c>
      <c r="B49" s="8" t="s">
        <v>17</v>
      </c>
      <c r="C49" s="6">
        <v>0</v>
      </c>
      <c r="D49" s="7">
        <v>0</v>
      </c>
      <c r="E49" s="13">
        <v>1</v>
      </c>
      <c r="F49" s="13">
        <v>3</v>
      </c>
      <c r="G49" s="9"/>
      <c r="H49" s="37"/>
      <c r="I49" s="37"/>
      <c r="J49" s="37"/>
      <c r="K49" s="37"/>
      <c r="L49" s="37"/>
      <c r="M49" s="37"/>
      <c r="N49" s="37"/>
      <c r="O49" s="9"/>
      <c r="P49" s="37"/>
      <c r="Q49" s="37"/>
      <c r="R49" s="9"/>
      <c r="S49" s="37"/>
      <c r="T49" s="37"/>
      <c r="U49" s="9">
        <v>3</v>
      </c>
      <c r="V49" s="37"/>
      <c r="W49" s="37"/>
      <c r="X49" s="9"/>
      <c r="Y49" s="37"/>
      <c r="Z49" s="37"/>
      <c r="AA49" s="9">
        <v>1</v>
      </c>
      <c r="AB49" s="37"/>
      <c r="AC49" s="37"/>
      <c r="AD49" s="9">
        <v>0</v>
      </c>
      <c r="AE49" s="37"/>
      <c r="AF49" s="37"/>
      <c r="AG49" s="9"/>
      <c r="AH49" s="37"/>
      <c r="AI49" s="37"/>
      <c r="AJ49" s="9">
        <v>1</v>
      </c>
      <c r="AK49">
        <f t="shared" si="8"/>
        <v>5</v>
      </c>
      <c r="AL49" s="13">
        <v>1</v>
      </c>
      <c r="AM49" s="13">
        <v>3</v>
      </c>
      <c r="AN49" s="13"/>
      <c r="AO49" s="9">
        <v>2</v>
      </c>
      <c r="AP49" s="37">
        <v>1</v>
      </c>
      <c r="AQ49" s="37"/>
      <c r="AR49" s="9"/>
      <c r="AS49" s="37"/>
      <c r="AT49" s="37"/>
      <c r="AU49" s="9"/>
      <c r="AV49" s="37"/>
      <c r="AW49" s="37">
        <v>3</v>
      </c>
      <c r="AX49" s="9"/>
      <c r="AY49" s="37"/>
      <c r="AZ49" s="37">
        <f t="shared" si="9"/>
        <v>6</v>
      </c>
      <c r="BA49" s="9">
        <v>3</v>
      </c>
      <c r="BB49" s="37">
        <f t="shared" si="1"/>
        <v>3</v>
      </c>
      <c r="BC49" s="37">
        <f t="shared" si="2"/>
        <v>3</v>
      </c>
      <c r="BD49" s="9"/>
      <c r="BE49" s="37"/>
      <c r="BF49" s="25">
        <f t="shared" si="3"/>
        <v>1</v>
      </c>
      <c r="BG49" s="9">
        <v>2</v>
      </c>
      <c r="BH49" s="37">
        <f t="shared" si="4"/>
        <v>2</v>
      </c>
      <c r="BI49" s="37">
        <f t="shared" si="5"/>
        <v>0</v>
      </c>
      <c r="BJ49" s="9">
        <v>2</v>
      </c>
      <c r="BK49" s="25">
        <f t="shared" si="6"/>
        <v>2</v>
      </c>
      <c r="BL49" s="37"/>
      <c r="BM49" s="9"/>
      <c r="BN49" s="37"/>
      <c r="BO49" s="37">
        <f t="shared" si="7"/>
        <v>1</v>
      </c>
      <c r="BP49" s="9">
        <v>1</v>
      </c>
    </row>
    <row r="50" spans="1:68" ht="12.75">
      <c r="A50" s="5">
        <v>4</v>
      </c>
      <c r="B50" s="8" t="s">
        <v>17</v>
      </c>
      <c r="C50" s="6">
        <v>0</v>
      </c>
      <c r="D50" s="7">
        <v>0</v>
      </c>
      <c r="E50" s="13">
        <v>6</v>
      </c>
      <c r="F50" s="13">
        <v>6</v>
      </c>
      <c r="G50" s="9"/>
      <c r="H50" s="37"/>
      <c r="I50" s="37"/>
      <c r="J50" s="37"/>
      <c r="K50" s="37"/>
      <c r="L50" s="37"/>
      <c r="M50" s="37"/>
      <c r="N50" s="37"/>
      <c r="O50" s="9"/>
      <c r="P50" s="9"/>
      <c r="Q50" s="9"/>
      <c r="R50" s="9"/>
      <c r="S50" s="9"/>
      <c r="T50" s="9"/>
      <c r="U50" s="9">
        <v>5</v>
      </c>
      <c r="V50" s="9"/>
      <c r="W50" s="9"/>
      <c r="X50" s="9"/>
      <c r="Y50" s="9"/>
      <c r="Z50" s="9"/>
      <c r="AA50" s="9">
        <v>0</v>
      </c>
      <c r="AB50" s="9"/>
      <c r="AC50" s="9"/>
      <c r="AD50" s="9">
        <v>0</v>
      </c>
      <c r="AE50" s="9"/>
      <c r="AF50" s="9"/>
      <c r="AG50" s="9"/>
      <c r="AH50" s="9"/>
      <c r="AI50" s="9"/>
      <c r="AJ50" s="9">
        <v>0</v>
      </c>
      <c r="AK50">
        <f t="shared" si="8"/>
        <v>5</v>
      </c>
      <c r="AL50" s="13">
        <v>6</v>
      </c>
      <c r="AM50" s="13">
        <v>6</v>
      </c>
      <c r="AN50" s="13"/>
      <c r="AO50" s="9">
        <v>4</v>
      </c>
      <c r="AP50" s="37"/>
      <c r="AQ50" s="37"/>
      <c r="AR50" s="25">
        <v>1</v>
      </c>
      <c r="AS50" s="37"/>
      <c r="AT50" s="37"/>
      <c r="AU50" s="9"/>
      <c r="AV50" s="37"/>
      <c r="AW50" s="37">
        <v>0</v>
      </c>
      <c r="AX50" s="25"/>
      <c r="AY50" s="37"/>
      <c r="AZ50" s="37">
        <f t="shared" si="9"/>
        <v>5</v>
      </c>
      <c r="BA50" s="9">
        <v>0</v>
      </c>
      <c r="BB50" s="37">
        <f t="shared" si="1"/>
        <v>5</v>
      </c>
      <c r="BC50" s="37">
        <f t="shared" si="2"/>
        <v>0</v>
      </c>
      <c r="BD50" s="25"/>
      <c r="BE50" s="37"/>
      <c r="BF50" s="25">
        <f t="shared" si="3"/>
        <v>0</v>
      </c>
      <c r="BG50" s="9">
        <v>0</v>
      </c>
      <c r="BH50" s="37">
        <f t="shared" si="4"/>
        <v>0</v>
      </c>
      <c r="BI50" s="37">
        <f t="shared" si="5"/>
        <v>0</v>
      </c>
      <c r="BJ50" s="25">
        <v>0</v>
      </c>
      <c r="BK50" s="25">
        <f t="shared" si="6"/>
        <v>0</v>
      </c>
      <c r="BL50" s="37"/>
      <c r="BM50" s="9"/>
      <c r="BN50" s="37"/>
      <c r="BO50" s="37">
        <f t="shared" si="7"/>
        <v>0</v>
      </c>
      <c r="BP50" s="25">
        <v>0</v>
      </c>
    </row>
    <row r="51" spans="1:68" ht="12.75">
      <c r="A51" s="5">
        <v>5</v>
      </c>
      <c r="B51" s="8" t="s">
        <v>17</v>
      </c>
      <c r="C51" s="6">
        <v>0</v>
      </c>
      <c r="D51" s="7">
        <v>0</v>
      </c>
      <c r="E51" s="13">
        <v>6</v>
      </c>
      <c r="F51" s="13">
        <v>1</v>
      </c>
      <c r="G51" s="9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9"/>
      <c r="T51" s="9"/>
      <c r="U51" s="37">
        <v>3</v>
      </c>
      <c r="V51" s="37"/>
      <c r="W51" s="37"/>
      <c r="X51" s="37"/>
      <c r="Y51" s="37"/>
      <c r="Z51" s="37"/>
      <c r="AA51" s="37">
        <v>3</v>
      </c>
      <c r="AB51" s="37"/>
      <c r="AC51" s="37"/>
      <c r="AD51" s="37">
        <v>0</v>
      </c>
      <c r="AE51" s="37"/>
      <c r="AF51" s="37"/>
      <c r="AG51" s="37"/>
      <c r="AH51" s="37"/>
      <c r="AI51" s="37"/>
      <c r="AJ51" s="37">
        <v>0</v>
      </c>
      <c r="AK51">
        <f t="shared" si="8"/>
        <v>6</v>
      </c>
      <c r="AL51" s="13">
        <v>6</v>
      </c>
      <c r="AM51" s="13">
        <v>1</v>
      </c>
      <c r="AN51" s="13"/>
      <c r="AO51" s="9">
        <v>4</v>
      </c>
      <c r="AP51" s="37"/>
      <c r="AQ51" s="37"/>
      <c r="AR51" s="25">
        <v>2</v>
      </c>
      <c r="AS51" s="37"/>
      <c r="AT51" s="37"/>
      <c r="AU51" s="9"/>
      <c r="AV51" s="37"/>
      <c r="AW51" s="37"/>
      <c r="AX51" s="25"/>
      <c r="AY51" s="37"/>
      <c r="AZ51" s="37">
        <f t="shared" si="9"/>
        <v>6</v>
      </c>
      <c r="BA51" s="9">
        <v>3</v>
      </c>
      <c r="BB51" s="37">
        <f t="shared" si="1"/>
        <v>3</v>
      </c>
      <c r="BC51" s="37">
        <f t="shared" si="2"/>
        <v>3</v>
      </c>
      <c r="BD51" s="25"/>
      <c r="BE51" s="37"/>
      <c r="BF51" s="25">
        <f t="shared" si="3"/>
        <v>3</v>
      </c>
      <c r="BG51" s="9">
        <v>0</v>
      </c>
      <c r="BH51" s="37">
        <f t="shared" si="4"/>
        <v>0</v>
      </c>
      <c r="BI51" s="37">
        <f t="shared" si="5"/>
        <v>0</v>
      </c>
      <c r="BJ51" s="25">
        <v>0</v>
      </c>
      <c r="BK51" s="25">
        <f t="shared" si="6"/>
        <v>0</v>
      </c>
      <c r="BL51" s="37"/>
      <c r="BM51" s="9"/>
      <c r="BN51" s="37"/>
      <c r="BO51" s="37">
        <f t="shared" si="7"/>
        <v>0</v>
      </c>
      <c r="BP51" s="25">
        <v>0</v>
      </c>
    </row>
    <row r="52" spans="1:68" ht="12.75">
      <c r="A52" s="5">
        <v>6</v>
      </c>
      <c r="B52" s="8" t="s">
        <v>17</v>
      </c>
      <c r="C52" s="6">
        <v>0</v>
      </c>
      <c r="D52" s="7">
        <v>0</v>
      </c>
      <c r="E52" s="13">
        <v>3</v>
      </c>
      <c r="F52" s="13">
        <v>1</v>
      </c>
      <c r="G52" s="9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>
        <v>1</v>
      </c>
      <c r="V52" s="37"/>
      <c r="W52" s="37"/>
      <c r="X52" s="37"/>
      <c r="Y52" s="37"/>
      <c r="Z52" s="37"/>
      <c r="AA52" s="37">
        <v>0</v>
      </c>
      <c r="AB52" s="37"/>
      <c r="AC52" s="37"/>
      <c r="AD52" s="37">
        <v>1</v>
      </c>
      <c r="AE52" s="37"/>
      <c r="AF52" s="37"/>
      <c r="AG52" s="37"/>
      <c r="AH52" s="37"/>
      <c r="AI52" s="37"/>
      <c r="AJ52" s="37">
        <v>0</v>
      </c>
      <c r="AK52">
        <f t="shared" si="8"/>
        <v>2</v>
      </c>
      <c r="AL52" s="13">
        <v>3</v>
      </c>
      <c r="AM52" s="13">
        <v>1</v>
      </c>
      <c r="AN52" s="13"/>
      <c r="AO52" s="25"/>
      <c r="AP52" s="25"/>
      <c r="AQ52" s="25"/>
      <c r="AR52" s="25">
        <v>2</v>
      </c>
      <c r="AS52" s="25"/>
      <c r="AT52" s="25"/>
      <c r="AU52" s="25"/>
      <c r="AV52" s="25"/>
      <c r="AW52" s="25"/>
      <c r="AX52" s="25"/>
      <c r="AY52" s="25"/>
      <c r="AZ52" s="37">
        <f t="shared" si="9"/>
        <v>2</v>
      </c>
      <c r="BA52" s="25">
        <v>1</v>
      </c>
      <c r="BB52" s="37">
        <f t="shared" si="1"/>
        <v>1</v>
      </c>
      <c r="BC52" s="37">
        <f t="shared" si="2"/>
        <v>1</v>
      </c>
      <c r="BD52" s="25"/>
      <c r="BE52" s="25"/>
      <c r="BF52" s="25">
        <f t="shared" si="3"/>
        <v>0</v>
      </c>
      <c r="BG52" s="25">
        <v>1</v>
      </c>
      <c r="BH52" s="37">
        <f t="shared" si="4"/>
        <v>1</v>
      </c>
      <c r="BI52" s="37">
        <f t="shared" si="5"/>
        <v>1</v>
      </c>
      <c r="BJ52" s="25">
        <v>0</v>
      </c>
      <c r="BK52" s="25">
        <f t="shared" si="6"/>
        <v>0</v>
      </c>
      <c r="BL52" s="25"/>
      <c r="BM52" s="25"/>
      <c r="BN52" s="25"/>
      <c r="BO52" s="37">
        <f t="shared" si="7"/>
        <v>0</v>
      </c>
      <c r="BP52" s="25">
        <v>0</v>
      </c>
    </row>
    <row r="53" spans="1:68" ht="12.75">
      <c r="A53" s="5">
        <v>7</v>
      </c>
      <c r="B53" s="8" t="s">
        <v>17</v>
      </c>
      <c r="C53" s="6">
        <v>0</v>
      </c>
      <c r="D53" s="7">
        <v>0</v>
      </c>
      <c r="E53" s="13">
        <v>3</v>
      </c>
      <c r="F53" s="13">
        <v>3</v>
      </c>
      <c r="G53" s="9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>
        <v>1</v>
      </c>
      <c r="V53" s="37"/>
      <c r="W53" s="37"/>
      <c r="X53" s="37"/>
      <c r="Y53" s="37"/>
      <c r="Z53" s="37"/>
      <c r="AA53" s="37">
        <v>0</v>
      </c>
      <c r="AB53" s="37"/>
      <c r="AC53" s="37"/>
      <c r="AD53" s="37">
        <v>0</v>
      </c>
      <c r="AE53" s="37"/>
      <c r="AF53" s="37"/>
      <c r="AG53" s="37"/>
      <c r="AH53" s="37"/>
      <c r="AI53" s="37"/>
      <c r="AJ53" s="37">
        <v>0</v>
      </c>
      <c r="AK53">
        <f t="shared" si="8"/>
        <v>1</v>
      </c>
      <c r="AL53" s="13">
        <v>3</v>
      </c>
      <c r="AM53" s="13">
        <v>3</v>
      </c>
      <c r="AN53" s="13"/>
      <c r="AO53" s="25">
        <v>8</v>
      </c>
      <c r="AP53" s="25"/>
      <c r="AQ53" s="25"/>
      <c r="AR53" s="25">
        <v>1</v>
      </c>
      <c r="AS53" s="25"/>
      <c r="AT53" s="25"/>
      <c r="AU53" s="25"/>
      <c r="AV53" s="25"/>
      <c r="AW53" s="25"/>
      <c r="AX53" s="25"/>
      <c r="AY53" s="25"/>
      <c r="AZ53" s="37">
        <f t="shared" si="9"/>
        <v>9</v>
      </c>
      <c r="BA53" s="25">
        <v>8</v>
      </c>
      <c r="BB53" s="37">
        <f t="shared" si="1"/>
        <v>1</v>
      </c>
      <c r="BC53" s="37">
        <f t="shared" si="2"/>
        <v>8</v>
      </c>
      <c r="BD53" s="25"/>
      <c r="BE53" s="25"/>
      <c r="BF53" s="25">
        <f t="shared" si="3"/>
        <v>0</v>
      </c>
      <c r="BG53" s="25">
        <v>8</v>
      </c>
      <c r="BH53" s="37">
        <f t="shared" si="4"/>
        <v>8</v>
      </c>
      <c r="BI53" s="37">
        <f t="shared" si="5"/>
        <v>0</v>
      </c>
      <c r="BJ53" s="25">
        <v>8</v>
      </c>
      <c r="BK53" s="25">
        <f t="shared" si="6"/>
        <v>8</v>
      </c>
      <c r="BL53" s="25"/>
      <c r="BM53" s="25"/>
      <c r="BN53" s="25"/>
      <c r="BO53" s="37">
        <f t="shared" si="7"/>
        <v>0</v>
      </c>
      <c r="BP53" s="25">
        <v>8</v>
      </c>
    </row>
    <row r="54" spans="1:68" ht="12.75">
      <c r="A54" s="5">
        <v>8</v>
      </c>
      <c r="B54" s="8" t="s">
        <v>17</v>
      </c>
      <c r="C54" s="6">
        <v>0</v>
      </c>
      <c r="D54" s="7">
        <v>0</v>
      </c>
      <c r="E54" s="13">
        <v>3</v>
      </c>
      <c r="F54" s="13">
        <v>6</v>
      </c>
      <c r="G54" s="9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>
        <v>4</v>
      </c>
      <c r="V54" s="37"/>
      <c r="W54" s="37"/>
      <c r="X54" s="37"/>
      <c r="Y54" s="37"/>
      <c r="Z54" s="37"/>
      <c r="AA54" s="37">
        <v>0</v>
      </c>
      <c r="AB54" s="37"/>
      <c r="AC54" s="37"/>
      <c r="AD54" s="37">
        <v>0</v>
      </c>
      <c r="AE54" s="37"/>
      <c r="AF54" s="37"/>
      <c r="AG54" s="37"/>
      <c r="AH54" s="37"/>
      <c r="AI54" s="37"/>
      <c r="AJ54" s="37">
        <v>1</v>
      </c>
      <c r="AK54">
        <f t="shared" si="8"/>
        <v>5</v>
      </c>
      <c r="AL54" s="13">
        <v>3</v>
      </c>
      <c r="AM54" s="13">
        <v>6</v>
      </c>
      <c r="AN54" s="13"/>
      <c r="AO54" s="25">
        <v>4</v>
      </c>
      <c r="AP54" s="25">
        <v>4</v>
      </c>
      <c r="AQ54" s="25"/>
      <c r="AR54" s="25">
        <v>1</v>
      </c>
      <c r="AS54" s="25"/>
      <c r="AT54" s="25"/>
      <c r="AU54" s="25"/>
      <c r="AV54" s="25"/>
      <c r="AW54" s="25"/>
      <c r="AX54" s="25"/>
      <c r="AY54" s="25"/>
      <c r="AZ54" s="37">
        <f t="shared" si="9"/>
        <v>9</v>
      </c>
      <c r="BA54" s="25">
        <v>5</v>
      </c>
      <c r="BB54" s="37">
        <f t="shared" si="1"/>
        <v>4</v>
      </c>
      <c r="BC54" s="37">
        <f t="shared" si="2"/>
        <v>5</v>
      </c>
      <c r="BD54" s="25"/>
      <c r="BE54" s="25"/>
      <c r="BF54" s="25">
        <f t="shared" si="3"/>
        <v>0</v>
      </c>
      <c r="BG54" s="25">
        <v>5</v>
      </c>
      <c r="BH54" s="37">
        <f t="shared" si="4"/>
        <v>5</v>
      </c>
      <c r="BI54" s="37">
        <f t="shared" si="5"/>
        <v>0</v>
      </c>
      <c r="BJ54" s="25">
        <v>5</v>
      </c>
      <c r="BK54" s="25">
        <f t="shared" si="6"/>
        <v>5</v>
      </c>
      <c r="BL54" s="25"/>
      <c r="BM54" s="25"/>
      <c r="BN54" s="25"/>
      <c r="BO54" s="37">
        <f t="shared" si="7"/>
        <v>1</v>
      </c>
      <c r="BP54" s="25">
        <v>4</v>
      </c>
    </row>
    <row r="55" spans="1:68" ht="12.75">
      <c r="A55" s="5">
        <v>9</v>
      </c>
      <c r="B55" s="8" t="s">
        <v>17</v>
      </c>
      <c r="C55" s="6">
        <v>0</v>
      </c>
      <c r="D55" s="7">
        <v>0</v>
      </c>
      <c r="E55" s="13">
        <v>2</v>
      </c>
      <c r="F55" s="13">
        <v>5</v>
      </c>
      <c r="G55" s="9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>
        <v>1</v>
      </c>
      <c r="V55" s="37"/>
      <c r="W55" s="37"/>
      <c r="X55" s="37"/>
      <c r="Y55" s="37"/>
      <c r="Z55" s="37"/>
      <c r="AA55" s="37">
        <v>0</v>
      </c>
      <c r="AB55" s="37"/>
      <c r="AC55" s="37"/>
      <c r="AD55" s="37">
        <v>0</v>
      </c>
      <c r="AE55" s="37"/>
      <c r="AF55" s="37"/>
      <c r="AG55" s="37"/>
      <c r="AH55" s="37"/>
      <c r="AI55" s="37"/>
      <c r="AJ55" s="37">
        <v>0</v>
      </c>
      <c r="AK55">
        <f t="shared" si="8"/>
        <v>1</v>
      </c>
      <c r="AL55" s="13">
        <v>2</v>
      </c>
      <c r="AM55" s="13">
        <v>5</v>
      </c>
      <c r="AN55" s="13"/>
      <c r="AO55" s="9">
        <v>2</v>
      </c>
      <c r="AP55" s="37">
        <v>5</v>
      </c>
      <c r="AQ55" s="37"/>
      <c r="AR55" s="9">
        <v>1</v>
      </c>
      <c r="AS55" s="37"/>
      <c r="AT55" s="37"/>
      <c r="AU55" s="9"/>
      <c r="AV55" s="37"/>
      <c r="AW55" s="37"/>
      <c r="AX55" s="9"/>
      <c r="AY55" s="37"/>
      <c r="AZ55" s="37">
        <f t="shared" si="9"/>
        <v>8</v>
      </c>
      <c r="BA55" s="9">
        <v>7</v>
      </c>
      <c r="BB55" s="37">
        <f t="shared" si="1"/>
        <v>1</v>
      </c>
      <c r="BC55" s="37">
        <f t="shared" si="2"/>
        <v>7</v>
      </c>
      <c r="BD55" s="9"/>
      <c r="BE55" s="37"/>
      <c r="BF55" s="25">
        <f t="shared" si="3"/>
        <v>0</v>
      </c>
      <c r="BG55" s="9">
        <v>7</v>
      </c>
      <c r="BH55" s="37">
        <f t="shared" si="4"/>
        <v>7</v>
      </c>
      <c r="BI55" s="37">
        <f t="shared" si="5"/>
        <v>0</v>
      </c>
      <c r="BJ55" s="9">
        <v>7</v>
      </c>
      <c r="BK55" s="25">
        <f t="shared" si="6"/>
        <v>7</v>
      </c>
      <c r="BL55" s="37"/>
      <c r="BM55" s="9"/>
      <c r="BN55" s="37"/>
      <c r="BO55" s="37">
        <f t="shared" si="7"/>
        <v>0</v>
      </c>
      <c r="BP55" s="9">
        <v>7</v>
      </c>
    </row>
    <row r="56" spans="1:68" ht="12.75">
      <c r="A56" s="5">
        <v>10</v>
      </c>
      <c r="B56" s="8" t="s">
        <v>17</v>
      </c>
      <c r="C56" s="6">
        <v>0</v>
      </c>
      <c r="D56" s="7">
        <v>0</v>
      </c>
      <c r="E56" s="13">
        <v>2</v>
      </c>
      <c r="F56" s="13">
        <v>1</v>
      </c>
      <c r="G56" s="9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>
        <v>0</v>
      </c>
      <c r="V56" s="37"/>
      <c r="W56" s="37"/>
      <c r="X56" s="37"/>
      <c r="Y56" s="37"/>
      <c r="Z56" s="37"/>
      <c r="AA56" s="37">
        <v>1</v>
      </c>
      <c r="AB56" s="37"/>
      <c r="AC56" s="37"/>
      <c r="AD56" s="37">
        <v>0</v>
      </c>
      <c r="AE56" s="37"/>
      <c r="AF56" s="37"/>
      <c r="AG56" s="37"/>
      <c r="AH56" s="37"/>
      <c r="AI56" s="37"/>
      <c r="AJ56" s="37">
        <v>1</v>
      </c>
      <c r="AK56">
        <f t="shared" si="8"/>
        <v>2</v>
      </c>
      <c r="AL56" s="13">
        <v>2</v>
      </c>
      <c r="AM56" s="13">
        <v>1</v>
      </c>
      <c r="AN56" s="13"/>
      <c r="AO56" s="9">
        <v>12</v>
      </c>
      <c r="AP56" s="37">
        <v>6</v>
      </c>
      <c r="AQ56" s="37"/>
      <c r="AR56" s="9">
        <v>1</v>
      </c>
      <c r="AS56" s="37">
        <v>1</v>
      </c>
      <c r="AT56" s="37"/>
      <c r="AU56" s="9"/>
      <c r="AV56" s="37"/>
      <c r="AW56" s="37"/>
      <c r="AX56" s="9"/>
      <c r="AY56" s="37"/>
      <c r="AZ56" s="37">
        <f t="shared" si="9"/>
        <v>20</v>
      </c>
      <c r="BA56" s="9">
        <v>20</v>
      </c>
      <c r="BB56" s="37">
        <f t="shared" si="1"/>
        <v>0</v>
      </c>
      <c r="BC56" s="37">
        <f t="shared" si="2"/>
        <v>20</v>
      </c>
      <c r="BD56" s="9"/>
      <c r="BE56" s="37"/>
      <c r="BF56" s="25">
        <f t="shared" si="3"/>
        <v>1</v>
      </c>
      <c r="BG56" s="9">
        <v>19</v>
      </c>
      <c r="BH56" s="37">
        <f t="shared" si="4"/>
        <v>19</v>
      </c>
      <c r="BI56" s="37">
        <f t="shared" si="5"/>
        <v>0</v>
      </c>
      <c r="BJ56" s="9">
        <v>19</v>
      </c>
      <c r="BK56" s="25">
        <f t="shared" si="6"/>
        <v>19</v>
      </c>
      <c r="BL56" s="37"/>
      <c r="BM56" s="9"/>
      <c r="BN56" s="37"/>
      <c r="BO56" s="37">
        <f t="shared" si="7"/>
        <v>1</v>
      </c>
      <c r="BP56" s="9">
        <v>18</v>
      </c>
    </row>
    <row r="57" spans="1:68" ht="12.75">
      <c r="A57" s="5">
        <v>11</v>
      </c>
      <c r="B57" s="8" t="s">
        <v>17</v>
      </c>
      <c r="C57" s="6">
        <v>0</v>
      </c>
      <c r="D57" s="7">
        <v>0</v>
      </c>
      <c r="E57" s="13">
        <v>3</v>
      </c>
      <c r="F57" s="13">
        <v>4</v>
      </c>
      <c r="G57" s="9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>
        <v>0</v>
      </c>
      <c r="V57" s="37"/>
      <c r="W57" s="37"/>
      <c r="X57" s="37"/>
      <c r="Y57" s="37"/>
      <c r="Z57" s="37"/>
      <c r="AA57" s="37">
        <v>0</v>
      </c>
      <c r="AB57" s="37"/>
      <c r="AC57" s="37"/>
      <c r="AD57" s="37">
        <v>0</v>
      </c>
      <c r="AE57" s="37"/>
      <c r="AF57" s="37"/>
      <c r="AG57" s="37"/>
      <c r="AH57" s="37"/>
      <c r="AI57" s="37"/>
      <c r="AJ57" s="37">
        <v>0</v>
      </c>
      <c r="AK57">
        <f t="shared" si="8"/>
        <v>0</v>
      </c>
      <c r="AL57" s="13">
        <v>3</v>
      </c>
      <c r="AM57" s="13">
        <v>4</v>
      </c>
      <c r="AN57" s="13"/>
      <c r="AO57" s="25">
        <v>4</v>
      </c>
      <c r="AP57" s="25"/>
      <c r="AQ57" s="25"/>
      <c r="AR57" s="25"/>
      <c r="AS57" s="25"/>
      <c r="AT57" s="25"/>
      <c r="AU57" s="25">
        <v>1</v>
      </c>
      <c r="AV57" s="25"/>
      <c r="AW57" s="25"/>
      <c r="AX57" s="25"/>
      <c r="AY57" s="25"/>
      <c r="AZ57" s="37">
        <f t="shared" si="9"/>
        <v>5</v>
      </c>
      <c r="BA57" s="25">
        <v>5</v>
      </c>
      <c r="BB57" s="37">
        <f t="shared" si="1"/>
        <v>0</v>
      </c>
      <c r="BC57" s="37">
        <f t="shared" si="2"/>
        <v>5</v>
      </c>
      <c r="BD57" s="25"/>
      <c r="BE57" s="25"/>
      <c r="BF57" s="25">
        <f t="shared" si="3"/>
        <v>0</v>
      </c>
      <c r="BG57" s="25">
        <v>5</v>
      </c>
      <c r="BH57" s="37">
        <f t="shared" si="4"/>
        <v>5</v>
      </c>
      <c r="BI57" s="37">
        <f t="shared" si="5"/>
        <v>0</v>
      </c>
      <c r="BJ57" s="25">
        <v>5</v>
      </c>
      <c r="BK57" s="25">
        <f t="shared" si="6"/>
        <v>5</v>
      </c>
      <c r="BL57" s="25"/>
      <c r="BM57" s="25"/>
      <c r="BN57" s="25"/>
      <c r="BO57" s="37">
        <f t="shared" si="7"/>
        <v>0</v>
      </c>
      <c r="BP57" s="25">
        <v>5</v>
      </c>
    </row>
    <row r="58" spans="1:68" ht="12.75">
      <c r="A58" s="5">
        <v>12</v>
      </c>
      <c r="B58" s="8" t="s">
        <v>17</v>
      </c>
      <c r="C58" s="6">
        <v>0</v>
      </c>
      <c r="D58" s="7">
        <v>0</v>
      </c>
      <c r="E58" s="13">
        <v>6</v>
      </c>
      <c r="F58" s="13">
        <v>3</v>
      </c>
      <c r="G58" s="9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>
        <v>9</v>
      </c>
      <c r="V58" s="37"/>
      <c r="W58" s="37"/>
      <c r="X58" s="37"/>
      <c r="Y58" s="37"/>
      <c r="Z58" s="37"/>
      <c r="AA58" s="37">
        <v>0</v>
      </c>
      <c r="AB58" s="37"/>
      <c r="AC58" s="37"/>
      <c r="AD58" s="37">
        <v>0</v>
      </c>
      <c r="AE58" s="37"/>
      <c r="AF58" s="37"/>
      <c r="AG58" s="37"/>
      <c r="AH58" s="37"/>
      <c r="AI58" s="37"/>
      <c r="AJ58" s="37">
        <v>0</v>
      </c>
      <c r="AK58">
        <f t="shared" si="8"/>
        <v>9</v>
      </c>
      <c r="AL58" s="13">
        <v>6</v>
      </c>
      <c r="AM58" s="13">
        <v>3</v>
      </c>
      <c r="AN58" s="13"/>
      <c r="AO58" s="9">
        <v>2</v>
      </c>
      <c r="AP58" s="37">
        <v>6</v>
      </c>
      <c r="AQ58" s="37"/>
      <c r="AR58" s="25">
        <v>1</v>
      </c>
      <c r="AS58" s="37"/>
      <c r="AT58" s="37"/>
      <c r="AU58" s="9"/>
      <c r="AV58" s="37"/>
      <c r="AW58" s="37"/>
      <c r="AX58" s="25"/>
      <c r="AY58" s="37"/>
      <c r="AZ58" s="37">
        <f t="shared" si="9"/>
        <v>9</v>
      </c>
      <c r="BA58" s="9">
        <v>0</v>
      </c>
      <c r="BB58" s="37">
        <f t="shared" si="1"/>
        <v>9</v>
      </c>
      <c r="BC58" s="37">
        <f t="shared" si="2"/>
        <v>0</v>
      </c>
      <c r="BD58" s="25"/>
      <c r="BE58" s="37"/>
      <c r="BF58" s="25">
        <f t="shared" si="3"/>
        <v>0</v>
      </c>
      <c r="BG58" s="9">
        <v>0</v>
      </c>
      <c r="BH58" s="37">
        <f t="shared" si="4"/>
        <v>0</v>
      </c>
      <c r="BI58" s="37">
        <f t="shared" si="5"/>
        <v>0</v>
      </c>
      <c r="BJ58" s="25">
        <v>0</v>
      </c>
      <c r="BK58" s="25">
        <f t="shared" si="6"/>
        <v>0</v>
      </c>
      <c r="BL58" s="37"/>
      <c r="BM58" s="9"/>
      <c r="BN58" s="37"/>
      <c r="BO58" s="37">
        <f t="shared" si="7"/>
        <v>0</v>
      </c>
      <c r="BP58" s="25">
        <v>0</v>
      </c>
    </row>
    <row r="59" spans="1:68" ht="12.75">
      <c r="A59" s="5">
        <v>13</v>
      </c>
      <c r="B59" s="8" t="s">
        <v>17</v>
      </c>
      <c r="C59" s="6">
        <v>0</v>
      </c>
      <c r="D59" s="7">
        <v>0</v>
      </c>
      <c r="E59" s="13">
        <v>2</v>
      </c>
      <c r="F59" s="13">
        <v>6</v>
      </c>
      <c r="G59" s="9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>
        <v>0</v>
      </c>
      <c r="V59" s="37"/>
      <c r="W59" s="37"/>
      <c r="X59" s="37"/>
      <c r="Y59" s="37"/>
      <c r="Z59" s="37"/>
      <c r="AA59" s="37">
        <v>2</v>
      </c>
      <c r="AB59" s="37"/>
      <c r="AC59" s="37"/>
      <c r="AD59" s="37">
        <v>0</v>
      </c>
      <c r="AE59" s="37"/>
      <c r="AF59" s="37"/>
      <c r="AG59" s="37"/>
      <c r="AH59" s="37"/>
      <c r="AI59" s="37"/>
      <c r="AJ59" s="37">
        <v>0</v>
      </c>
      <c r="AK59">
        <f t="shared" si="8"/>
        <v>2</v>
      </c>
      <c r="AL59" s="13">
        <v>2</v>
      </c>
      <c r="AM59" s="13">
        <v>6</v>
      </c>
      <c r="AN59" s="13"/>
      <c r="AO59" s="9">
        <v>4</v>
      </c>
      <c r="AP59" s="37">
        <v>3</v>
      </c>
      <c r="AQ59" s="37"/>
      <c r="AR59" s="9">
        <v>5</v>
      </c>
      <c r="AS59" s="37"/>
      <c r="AT59" s="37"/>
      <c r="AU59" s="9"/>
      <c r="AV59" s="37"/>
      <c r="AW59" s="37"/>
      <c r="AX59" s="9"/>
      <c r="AY59" s="37"/>
      <c r="AZ59" s="37">
        <f t="shared" si="9"/>
        <v>12</v>
      </c>
      <c r="BA59" s="9">
        <v>12</v>
      </c>
      <c r="BB59" s="37">
        <f t="shared" si="1"/>
        <v>0</v>
      </c>
      <c r="BC59" s="37">
        <f t="shared" si="2"/>
        <v>12</v>
      </c>
      <c r="BD59" s="9"/>
      <c r="BE59" s="37"/>
      <c r="BF59" s="25">
        <f t="shared" si="3"/>
        <v>2</v>
      </c>
      <c r="BG59" s="9">
        <v>10</v>
      </c>
      <c r="BH59" s="37">
        <f t="shared" si="4"/>
        <v>10</v>
      </c>
      <c r="BI59" s="37">
        <f t="shared" si="5"/>
        <v>0</v>
      </c>
      <c r="BJ59" s="9">
        <v>10</v>
      </c>
      <c r="BK59" s="25">
        <f t="shared" si="6"/>
        <v>10</v>
      </c>
      <c r="BL59" s="37"/>
      <c r="BM59" s="9"/>
      <c r="BN59" s="37"/>
      <c r="BO59" s="37">
        <f t="shared" si="7"/>
        <v>0</v>
      </c>
      <c r="BP59" s="9">
        <v>10</v>
      </c>
    </row>
    <row r="60" spans="1:68" ht="12.75">
      <c r="A60" s="5">
        <v>14</v>
      </c>
      <c r="B60" s="8" t="s">
        <v>17</v>
      </c>
      <c r="C60" s="6">
        <v>0</v>
      </c>
      <c r="D60" s="7">
        <v>0</v>
      </c>
      <c r="E60" s="13">
        <v>6</v>
      </c>
      <c r="F60" s="13">
        <v>5</v>
      </c>
      <c r="G60" s="9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>
        <v>3</v>
      </c>
      <c r="V60" s="37"/>
      <c r="W60" s="37"/>
      <c r="X60" s="37"/>
      <c r="Y60" s="37"/>
      <c r="Z60" s="37"/>
      <c r="AA60" s="37">
        <v>0</v>
      </c>
      <c r="AB60" s="37"/>
      <c r="AC60" s="37"/>
      <c r="AD60" s="37">
        <v>0</v>
      </c>
      <c r="AE60" s="37"/>
      <c r="AF60" s="37"/>
      <c r="AG60" s="37"/>
      <c r="AH60" s="37"/>
      <c r="AI60" s="37"/>
      <c r="AJ60" s="37">
        <v>0</v>
      </c>
      <c r="AK60">
        <f t="shared" si="8"/>
        <v>3</v>
      </c>
      <c r="AL60" s="13">
        <v>6</v>
      </c>
      <c r="AM60" s="13">
        <v>5</v>
      </c>
      <c r="AN60" s="13"/>
      <c r="AO60" s="9">
        <v>1</v>
      </c>
      <c r="AP60" s="37">
        <v>2</v>
      </c>
      <c r="AQ60" s="37"/>
      <c r="AR60" s="25"/>
      <c r="AS60" s="37"/>
      <c r="AT60" s="37"/>
      <c r="AU60" s="9"/>
      <c r="AV60" s="37"/>
      <c r="AW60" s="37"/>
      <c r="AX60" s="25"/>
      <c r="AY60" s="37"/>
      <c r="AZ60" s="37">
        <f t="shared" si="9"/>
        <v>3</v>
      </c>
      <c r="BA60" s="9">
        <v>0</v>
      </c>
      <c r="BB60" s="37">
        <f t="shared" si="1"/>
        <v>3</v>
      </c>
      <c r="BC60" s="37">
        <f t="shared" si="2"/>
        <v>0</v>
      </c>
      <c r="BD60" s="25"/>
      <c r="BE60" s="37"/>
      <c r="BF60" s="25">
        <f t="shared" si="3"/>
        <v>0</v>
      </c>
      <c r="BG60" s="9">
        <v>0</v>
      </c>
      <c r="BH60" s="37">
        <f t="shared" si="4"/>
        <v>0</v>
      </c>
      <c r="BI60" s="37">
        <f t="shared" si="5"/>
        <v>0</v>
      </c>
      <c r="BJ60" s="25">
        <v>0</v>
      </c>
      <c r="BK60" s="25">
        <f t="shared" si="6"/>
        <v>0</v>
      </c>
      <c r="BL60" s="37"/>
      <c r="BM60" s="9"/>
      <c r="BN60" s="37"/>
      <c r="BO60" s="37">
        <f t="shared" si="7"/>
        <v>0</v>
      </c>
      <c r="BP60" s="25">
        <v>0</v>
      </c>
    </row>
    <row r="61" spans="1:68" ht="12.75">
      <c r="A61" s="5">
        <v>15</v>
      </c>
      <c r="B61" s="8" t="s">
        <v>17</v>
      </c>
      <c r="C61" s="6">
        <v>0</v>
      </c>
      <c r="D61" s="7">
        <v>0</v>
      </c>
      <c r="E61" s="13">
        <v>2</v>
      </c>
      <c r="F61" s="13">
        <v>3</v>
      </c>
      <c r="G61" s="9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>
        <v>0</v>
      </c>
      <c r="V61" s="37"/>
      <c r="W61" s="37"/>
      <c r="X61" s="37"/>
      <c r="Y61" s="37"/>
      <c r="Z61" s="37"/>
      <c r="AA61" s="37">
        <v>0</v>
      </c>
      <c r="AB61" s="37"/>
      <c r="AC61" s="37"/>
      <c r="AD61" s="37">
        <v>1</v>
      </c>
      <c r="AE61" s="37"/>
      <c r="AF61" s="37"/>
      <c r="AG61" s="37"/>
      <c r="AH61" s="37"/>
      <c r="AI61" s="37"/>
      <c r="AJ61" s="37">
        <v>0</v>
      </c>
      <c r="AK61">
        <f t="shared" si="8"/>
        <v>1</v>
      </c>
      <c r="AL61" s="13">
        <v>2</v>
      </c>
      <c r="AM61" s="13">
        <v>3</v>
      </c>
      <c r="AN61" s="13"/>
      <c r="AO61" s="9">
        <v>7</v>
      </c>
      <c r="AP61" s="37"/>
      <c r="AQ61" s="37"/>
      <c r="AR61" s="9">
        <v>2</v>
      </c>
      <c r="AS61" s="37"/>
      <c r="AT61" s="37"/>
      <c r="AU61" s="9"/>
      <c r="AV61" s="37"/>
      <c r="AW61" s="37">
        <v>1</v>
      </c>
      <c r="AX61" s="9"/>
      <c r="AY61" s="37"/>
      <c r="AZ61" s="37">
        <f t="shared" si="9"/>
        <v>10</v>
      </c>
      <c r="BA61" s="9">
        <v>10</v>
      </c>
      <c r="BB61" s="37">
        <f t="shared" si="1"/>
        <v>0</v>
      </c>
      <c r="BC61" s="37">
        <f t="shared" si="2"/>
        <v>10</v>
      </c>
      <c r="BD61" s="9"/>
      <c r="BE61" s="37"/>
      <c r="BF61" s="25">
        <f t="shared" si="3"/>
        <v>0</v>
      </c>
      <c r="BG61" s="9">
        <v>10</v>
      </c>
      <c r="BH61" s="37">
        <f t="shared" si="4"/>
        <v>10</v>
      </c>
      <c r="BI61" s="37">
        <f t="shared" si="5"/>
        <v>1</v>
      </c>
      <c r="BJ61" s="9">
        <v>9</v>
      </c>
      <c r="BK61" s="25">
        <f t="shared" si="6"/>
        <v>9</v>
      </c>
      <c r="BL61" s="37"/>
      <c r="BM61" s="9"/>
      <c r="BN61" s="37"/>
      <c r="BO61" s="37">
        <f t="shared" si="7"/>
        <v>0</v>
      </c>
      <c r="BP61" s="9">
        <v>9</v>
      </c>
    </row>
    <row r="62" spans="1:68" ht="12.75">
      <c r="A62" s="5">
        <v>16</v>
      </c>
      <c r="B62" s="8" t="s">
        <v>17</v>
      </c>
      <c r="C62" s="6">
        <v>0</v>
      </c>
      <c r="D62" s="7">
        <v>0</v>
      </c>
      <c r="E62" s="13">
        <v>4</v>
      </c>
      <c r="F62" s="13">
        <v>1</v>
      </c>
      <c r="G62" s="9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>
        <v>5</v>
      </c>
      <c r="V62" s="37"/>
      <c r="W62" s="37"/>
      <c r="X62" s="37"/>
      <c r="Y62" s="37"/>
      <c r="Z62" s="37"/>
      <c r="AA62" s="37">
        <v>0</v>
      </c>
      <c r="AB62" s="37"/>
      <c r="AC62" s="37"/>
      <c r="AD62" s="37">
        <v>0</v>
      </c>
      <c r="AE62" s="37"/>
      <c r="AF62" s="37"/>
      <c r="AG62" s="37"/>
      <c r="AH62" s="37"/>
      <c r="AI62" s="37"/>
      <c r="AJ62" s="37">
        <v>0</v>
      </c>
      <c r="AK62">
        <f t="shared" si="8"/>
        <v>5</v>
      </c>
      <c r="AL62" s="13">
        <v>4</v>
      </c>
      <c r="AM62" s="13">
        <v>1</v>
      </c>
      <c r="AN62" s="13"/>
      <c r="AO62" s="25">
        <v>4</v>
      </c>
      <c r="AP62" s="37">
        <v>1</v>
      </c>
      <c r="AQ62" s="37"/>
      <c r="AR62" s="25">
        <v>2</v>
      </c>
      <c r="AS62" s="37"/>
      <c r="AT62" s="37"/>
      <c r="AU62" s="25"/>
      <c r="AV62" s="37"/>
      <c r="AW62" s="37"/>
      <c r="AX62" s="25"/>
      <c r="AY62" s="37"/>
      <c r="AZ62" s="37">
        <f t="shared" si="9"/>
        <v>7</v>
      </c>
      <c r="BA62" s="25">
        <v>2</v>
      </c>
      <c r="BB62" s="37">
        <f t="shared" si="1"/>
        <v>5</v>
      </c>
      <c r="BC62" s="37">
        <f>AZ62-BB62</f>
        <v>2</v>
      </c>
      <c r="BD62" s="25"/>
      <c r="BE62" s="37"/>
      <c r="BF62" s="25">
        <v>0</v>
      </c>
      <c r="BG62" s="25">
        <v>5</v>
      </c>
      <c r="BH62" s="37">
        <v>5</v>
      </c>
      <c r="BI62" s="37">
        <f t="shared" si="5"/>
        <v>0</v>
      </c>
      <c r="BJ62" s="25">
        <v>5</v>
      </c>
      <c r="BK62" s="25">
        <f t="shared" si="6"/>
        <v>5</v>
      </c>
      <c r="BL62" s="37"/>
      <c r="BM62" s="25"/>
      <c r="BN62" s="37"/>
      <c r="BO62" s="37">
        <v>0</v>
      </c>
      <c r="BP62" s="25">
        <v>5</v>
      </c>
    </row>
    <row r="63" spans="1:68" ht="12.75">
      <c r="A63" s="5">
        <v>17</v>
      </c>
      <c r="B63" s="8" t="s">
        <v>17</v>
      </c>
      <c r="C63" s="6">
        <v>0</v>
      </c>
      <c r="D63" s="7">
        <v>0</v>
      </c>
      <c r="E63" s="13">
        <v>4</v>
      </c>
      <c r="F63" s="13">
        <v>6</v>
      </c>
      <c r="G63" s="9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>
        <v>0</v>
      </c>
      <c r="V63" s="37"/>
      <c r="W63" s="37"/>
      <c r="X63" s="37"/>
      <c r="Y63" s="37"/>
      <c r="Z63" s="37"/>
      <c r="AA63" s="37">
        <v>1</v>
      </c>
      <c r="AB63" s="37"/>
      <c r="AC63" s="37"/>
      <c r="AD63" s="37">
        <v>0</v>
      </c>
      <c r="AE63" s="37"/>
      <c r="AF63" s="37"/>
      <c r="AG63" s="37"/>
      <c r="AH63" s="37"/>
      <c r="AI63" s="37"/>
      <c r="AJ63" s="37">
        <v>0</v>
      </c>
      <c r="AK63">
        <f t="shared" si="8"/>
        <v>1</v>
      </c>
      <c r="AL63" s="13">
        <v>4</v>
      </c>
      <c r="AM63" s="13">
        <v>6</v>
      </c>
      <c r="AN63" s="13"/>
      <c r="AO63" s="25">
        <v>2</v>
      </c>
      <c r="AP63" s="37">
        <v>1</v>
      </c>
      <c r="AQ63" s="37"/>
      <c r="AR63" s="25">
        <v>4</v>
      </c>
      <c r="AS63" s="37">
        <v>2</v>
      </c>
      <c r="AT63" s="37"/>
      <c r="AU63" s="25"/>
      <c r="AV63" s="37"/>
      <c r="AW63" s="37"/>
      <c r="AX63" s="25"/>
      <c r="AY63" s="37"/>
      <c r="AZ63" s="37">
        <f t="shared" si="9"/>
        <v>9</v>
      </c>
      <c r="BA63" s="25">
        <v>9</v>
      </c>
      <c r="BB63" s="37">
        <f t="shared" si="1"/>
        <v>0</v>
      </c>
      <c r="BC63" s="37">
        <f t="shared" si="2"/>
        <v>9</v>
      </c>
      <c r="BD63" s="25"/>
      <c r="BE63" s="37"/>
      <c r="BF63" s="25">
        <f t="shared" si="3"/>
        <v>1</v>
      </c>
      <c r="BG63" s="25">
        <v>8</v>
      </c>
      <c r="BH63" s="37">
        <f t="shared" si="4"/>
        <v>8</v>
      </c>
      <c r="BI63" s="37">
        <f t="shared" si="5"/>
        <v>0</v>
      </c>
      <c r="BJ63" s="25">
        <v>8</v>
      </c>
      <c r="BK63" s="25">
        <f t="shared" si="6"/>
        <v>8</v>
      </c>
      <c r="BL63" s="37"/>
      <c r="BM63" s="25"/>
      <c r="BN63" s="37"/>
      <c r="BO63" s="37">
        <f>BK63-BP63</f>
        <v>0</v>
      </c>
      <c r="BP63" s="25">
        <v>8</v>
      </c>
    </row>
    <row r="64" spans="1:68" ht="12.75">
      <c r="A64" s="5">
        <v>18</v>
      </c>
      <c r="B64" s="8" t="s">
        <v>17</v>
      </c>
      <c r="C64" s="6">
        <v>0</v>
      </c>
      <c r="D64" s="7">
        <v>0</v>
      </c>
      <c r="E64" s="13">
        <v>5</v>
      </c>
      <c r="F64" s="13">
        <v>5</v>
      </c>
      <c r="G64" s="9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>
        <v>1</v>
      </c>
      <c r="V64" s="37"/>
      <c r="W64" s="37"/>
      <c r="X64" s="37"/>
      <c r="Y64" s="37"/>
      <c r="Z64" s="37"/>
      <c r="AA64" s="37">
        <v>0</v>
      </c>
      <c r="AB64" s="37"/>
      <c r="AC64" s="37"/>
      <c r="AD64" s="37">
        <v>0</v>
      </c>
      <c r="AE64" s="37"/>
      <c r="AF64" s="37"/>
      <c r="AG64" s="37"/>
      <c r="AH64" s="37"/>
      <c r="AI64" s="37"/>
      <c r="AJ64" s="37">
        <v>0</v>
      </c>
      <c r="AK64">
        <f t="shared" si="8"/>
        <v>1</v>
      </c>
      <c r="AL64" s="13">
        <v>5</v>
      </c>
      <c r="AM64" s="13">
        <v>5</v>
      </c>
      <c r="AN64" s="13"/>
      <c r="AO64" s="9">
        <v>4</v>
      </c>
      <c r="AP64" s="37">
        <v>2</v>
      </c>
      <c r="AQ64" s="25"/>
      <c r="AR64" s="9">
        <v>4</v>
      </c>
      <c r="AS64" s="37"/>
      <c r="AT64" s="37"/>
      <c r="AU64" s="9"/>
      <c r="AV64" s="25"/>
      <c r="AW64" s="37">
        <v>2</v>
      </c>
      <c r="AX64" s="9"/>
      <c r="AY64" s="37"/>
      <c r="AZ64" s="37">
        <f t="shared" si="9"/>
        <v>12</v>
      </c>
      <c r="BA64" s="25">
        <v>11</v>
      </c>
      <c r="BB64" s="37">
        <f t="shared" si="1"/>
        <v>1</v>
      </c>
      <c r="BC64" s="37">
        <f t="shared" si="2"/>
        <v>11</v>
      </c>
      <c r="BD64" s="9"/>
      <c r="BE64" s="37"/>
      <c r="BF64" s="25">
        <f t="shared" si="3"/>
        <v>0</v>
      </c>
      <c r="BG64" s="9">
        <v>11</v>
      </c>
      <c r="BH64" s="37">
        <f t="shared" si="4"/>
        <v>11</v>
      </c>
      <c r="BI64" s="37">
        <f t="shared" si="5"/>
        <v>0</v>
      </c>
      <c r="BJ64" s="9">
        <v>11</v>
      </c>
      <c r="BK64" s="25">
        <f t="shared" si="6"/>
        <v>11</v>
      </c>
      <c r="BL64" s="37"/>
      <c r="BM64" s="9"/>
      <c r="BN64" s="37"/>
      <c r="BO64" s="37">
        <v>0</v>
      </c>
      <c r="BP64" s="25">
        <v>11</v>
      </c>
    </row>
    <row r="65" spans="1:68" ht="12.75">
      <c r="A65" s="5">
        <v>19</v>
      </c>
      <c r="B65" s="8" t="s">
        <v>17</v>
      </c>
      <c r="C65" s="6">
        <v>0</v>
      </c>
      <c r="D65" s="7">
        <v>0</v>
      </c>
      <c r="E65" s="13">
        <v>4</v>
      </c>
      <c r="F65" s="13">
        <v>3</v>
      </c>
      <c r="G65" s="9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>
        <v>2</v>
      </c>
      <c r="V65" s="37"/>
      <c r="W65" s="37"/>
      <c r="X65" s="37"/>
      <c r="Y65" s="37"/>
      <c r="Z65" s="37"/>
      <c r="AA65" s="37">
        <v>1</v>
      </c>
      <c r="AB65" s="37"/>
      <c r="AC65" s="37"/>
      <c r="AD65" s="37">
        <v>0</v>
      </c>
      <c r="AE65" s="37"/>
      <c r="AF65" s="37"/>
      <c r="AG65" s="37"/>
      <c r="AH65" s="37"/>
      <c r="AI65" s="37"/>
      <c r="AJ65" s="37">
        <v>0</v>
      </c>
      <c r="AK65">
        <f t="shared" si="8"/>
        <v>3</v>
      </c>
      <c r="AL65" s="13">
        <v>4</v>
      </c>
      <c r="AM65" s="13">
        <v>3</v>
      </c>
      <c r="AN65" s="13"/>
      <c r="AO65" s="25">
        <v>2</v>
      </c>
      <c r="AP65" s="37">
        <v>8</v>
      </c>
      <c r="AQ65" s="37"/>
      <c r="AR65" s="25"/>
      <c r="AS65" s="37"/>
      <c r="AT65" s="37"/>
      <c r="AU65" s="25"/>
      <c r="AV65" s="37"/>
      <c r="AW65" s="37"/>
      <c r="AX65" s="25"/>
      <c r="AY65" s="37"/>
      <c r="AZ65" s="37">
        <f t="shared" si="9"/>
        <v>10</v>
      </c>
      <c r="BA65" s="25">
        <v>8</v>
      </c>
      <c r="BB65" s="37">
        <f t="shared" si="1"/>
        <v>2</v>
      </c>
      <c r="BC65" s="37">
        <f t="shared" si="2"/>
        <v>8</v>
      </c>
      <c r="BD65" s="25"/>
      <c r="BE65" s="37"/>
      <c r="BF65" s="25">
        <f t="shared" si="3"/>
        <v>1</v>
      </c>
      <c r="BG65" s="25">
        <v>7</v>
      </c>
      <c r="BH65" s="37">
        <f t="shared" si="4"/>
        <v>7</v>
      </c>
      <c r="BI65" s="37">
        <f t="shared" si="5"/>
        <v>0</v>
      </c>
      <c r="BJ65" s="25">
        <v>7</v>
      </c>
      <c r="BK65" s="25">
        <f t="shared" si="6"/>
        <v>7</v>
      </c>
      <c r="BL65" s="37"/>
      <c r="BM65" s="25"/>
      <c r="BN65" s="37"/>
      <c r="BO65" s="37">
        <f>BK65-BP65</f>
        <v>0</v>
      </c>
      <c r="BP65" s="25">
        <v>7</v>
      </c>
    </row>
    <row r="66" spans="1:68" ht="12.75">
      <c r="A66" s="5">
        <v>20</v>
      </c>
      <c r="B66" s="8" t="s">
        <v>17</v>
      </c>
      <c r="C66" s="6">
        <v>0</v>
      </c>
      <c r="D66" s="7">
        <v>0</v>
      </c>
      <c r="E66" s="13">
        <v>5</v>
      </c>
      <c r="F66" s="13">
        <v>1</v>
      </c>
      <c r="G66" s="9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>
        <v>4</v>
      </c>
      <c r="V66" s="37"/>
      <c r="W66" s="37"/>
      <c r="X66" s="37"/>
      <c r="Y66" s="37"/>
      <c r="Z66" s="37"/>
      <c r="AA66" s="37">
        <v>0</v>
      </c>
      <c r="AB66" s="37"/>
      <c r="AC66" s="37"/>
      <c r="AD66" s="37">
        <v>1</v>
      </c>
      <c r="AE66" s="37"/>
      <c r="AF66" s="37"/>
      <c r="AG66" s="37"/>
      <c r="AH66" s="37"/>
      <c r="AI66" s="37"/>
      <c r="AJ66" s="37">
        <v>0</v>
      </c>
      <c r="AK66">
        <f t="shared" si="8"/>
        <v>5</v>
      </c>
      <c r="AL66" s="13">
        <v>5</v>
      </c>
      <c r="AM66" s="13">
        <v>1</v>
      </c>
      <c r="AN66" s="13"/>
      <c r="AO66" s="9">
        <v>5</v>
      </c>
      <c r="AP66" s="37">
        <v>2</v>
      </c>
      <c r="AQ66" s="25"/>
      <c r="AR66" s="9">
        <v>2</v>
      </c>
      <c r="AS66" s="37"/>
      <c r="AT66" s="37"/>
      <c r="AU66" s="9"/>
      <c r="AV66" s="25"/>
      <c r="AW66" s="37"/>
      <c r="AX66" s="9"/>
      <c r="AY66" s="37"/>
      <c r="AZ66" s="37">
        <f t="shared" si="9"/>
        <v>9</v>
      </c>
      <c r="BA66" s="25">
        <v>5</v>
      </c>
      <c r="BB66" s="37">
        <f t="shared" si="1"/>
        <v>4</v>
      </c>
      <c r="BC66" s="37">
        <f t="shared" si="2"/>
        <v>5</v>
      </c>
      <c r="BD66" s="9"/>
      <c r="BE66" s="37"/>
      <c r="BF66" s="25">
        <f t="shared" si="3"/>
        <v>0</v>
      </c>
      <c r="BG66" s="9">
        <v>5</v>
      </c>
      <c r="BH66" s="37">
        <f t="shared" si="4"/>
        <v>5</v>
      </c>
      <c r="BI66" s="37">
        <f t="shared" si="5"/>
        <v>1</v>
      </c>
      <c r="BJ66" s="9">
        <v>4</v>
      </c>
      <c r="BK66" s="25">
        <f t="shared" si="6"/>
        <v>4</v>
      </c>
      <c r="BL66" s="37"/>
      <c r="BM66" s="9"/>
      <c r="BN66" s="37"/>
      <c r="BO66" s="37">
        <f>BK66-BP66</f>
        <v>0</v>
      </c>
      <c r="BP66" s="25">
        <v>4</v>
      </c>
    </row>
    <row r="67" spans="1:68" ht="12.75">
      <c r="A67" s="5">
        <v>21</v>
      </c>
      <c r="B67" s="8" t="s">
        <v>17</v>
      </c>
      <c r="C67" s="6">
        <v>0</v>
      </c>
      <c r="D67" s="7">
        <v>0</v>
      </c>
      <c r="E67" s="13">
        <v>1</v>
      </c>
      <c r="F67" s="13">
        <v>5</v>
      </c>
      <c r="G67" s="9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0</v>
      </c>
      <c r="V67" s="37"/>
      <c r="W67" s="37"/>
      <c r="X67" s="37"/>
      <c r="Y67" s="37"/>
      <c r="Z67" s="37"/>
      <c r="AA67" s="37">
        <v>0</v>
      </c>
      <c r="AB67" s="37"/>
      <c r="AC67" s="37"/>
      <c r="AD67" s="37">
        <v>1</v>
      </c>
      <c r="AE67" s="37"/>
      <c r="AF67" s="37"/>
      <c r="AG67" s="37"/>
      <c r="AH67" s="37"/>
      <c r="AI67" s="37"/>
      <c r="AJ67" s="37">
        <v>0</v>
      </c>
      <c r="AK67">
        <f t="shared" si="8"/>
        <v>1</v>
      </c>
      <c r="AL67" s="13">
        <v>1</v>
      </c>
      <c r="AM67" s="13">
        <v>5</v>
      </c>
      <c r="AN67" s="13"/>
      <c r="AO67" s="9"/>
      <c r="AP67" s="37">
        <v>2</v>
      </c>
      <c r="AQ67" s="37"/>
      <c r="AR67" s="9">
        <v>1</v>
      </c>
      <c r="AS67" s="37"/>
      <c r="AT67" s="37"/>
      <c r="AU67" s="9"/>
      <c r="AV67" s="37"/>
      <c r="AW67" s="37"/>
      <c r="AX67" s="9"/>
      <c r="AY67" s="37"/>
      <c r="AZ67" s="37">
        <f t="shared" si="9"/>
        <v>3</v>
      </c>
      <c r="BA67" s="9">
        <v>3</v>
      </c>
      <c r="BB67" s="37">
        <f t="shared" si="1"/>
        <v>0</v>
      </c>
      <c r="BC67" s="37">
        <f t="shared" si="2"/>
        <v>3</v>
      </c>
      <c r="BD67" s="9"/>
      <c r="BE67" s="37"/>
      <c r="BF67" s="25">
        <f t="shared" si="3"/>
        <v>0</v>
      </c>
      <c r="BG67" s="9">
        <v>3</v>
      </c>
      <c r="BH67" s="37">
        <f t="shared" si="4"/>
        <v>3</v>
      </c>
      <c r="BI67" s="37">
        <f t="shared" si="5"/>
        <v>1</v>
      </c>
      <c r="BJ67" s="9">
        <v>2</v>
      </c>
      <c r="BK67" s="25">
        <f t="shared" si="6"/>
        <v>2</v>
      </c>
      <c r="BL67" s="37"/>
      <c r="BM67" s="9"/>
      <c r="BN67" s="37"/>
      <c r="BO67" s="37">
        <f>BK67-BP67</f>
        <v>0</v>
      </c>
      <c r="BP67" s="9">
        <v>2</v>
      </c>
    </row>
    <row r="68" spans="1:68" ht="12.75">
      <c r="A68" s="5">
        <v>22</v>
      </c>
      <c r="B68" s="8" t="s">
        <v>17</v>
      </c>
      <c r="C68" s="6">
        <v>0</v>
      </c>
      <c r="D68" s="7">
        <v>0</v>
      </c>
      <c r="E68" s="13">
        <v>1</v>
      </c>
      <c r="F68" s="13">
        <v>4</v>
      </c>
      <c r="G68" s="9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>
        <v>1</v>
      </c>
      <c r="V68" s="37"/>
      <c r="W68" s="37"/>
      <c r="X68" s="37"/>
      <c r="Y68" s="37"/>
      <c r="Z68" s="37"/>
      <c r="AA68" s="37">
        <v>3</v>
      </c>
      <c r="AB68" s="37"/>
      <c r="AC68" s="37"/>
      <c r="AD68" s="37">
        <v>0</v>
      </c>
      <c r="AE68" s="37"/>
      <c r="AF68" s="37"/>
      <c r="AG68" s="37"/>
      <c r="AH68" s="37"/>
      <c r="AI68" s="37"/>
      <c r="AJ68" s="37">
        <v>3</v>
      </c>
      <c r="AK68">
        <f t="shared" si="8"/>
        <v>7</v>
      </c>
      <c r="AL68" s="13">
        <v>1</v>
      </c>
      <c r="AM68" s="13">
        <v>4</v>
      </c>
      <c r="AN68" s="13"/>
      <c r="AO68" s="9"/>
      <c r="AP68" s="37">
        <v>10</v>
      </c>
      <c r="AQ68" s="37"/>
      <c r="AR68" s="9"/>
      <c r="AS68" s="37"/>
      <c r="AT68" s="37"/>
      <c r="AU68" s="9">
        <v>1</v>
      </c>
      <c r="AV68" s="37"/>
      <c r="AW68" s="37"/>
      <c r="AX68" s="9"/>
      <c r="AY68" s="37"/>
      <c r="AZ68" s="37">
        <f t="shared" si="9"/>
        <v>11</v>
      </c>
      <c r="BA68" s="9">
        <v>10</v>
      </c>
      <c r="BB68" s="37">
        <f t="shared" si="1"/>
        <v>1</v>
      </c>
      <c r="BC68" s="37">
        <f t="shared" si="2"/>
        <v>10</v>
      </c>
      <c r="BD68" s="9"/>
      <c r="BE68" s="37"/>
      <c r="BF68" s="25">
        <f t="shared" si="3"/>
        <v>3</v>
      </c>
      <c r="BG68" s="9">
        <v>7</v>
      </c>
      <c r="BH68" s="37">
        <f t="shared" si="4"/>
        <v>7</v>
      </c>
      <c r="BI68" s="37">
        <f t="shared" si="5"/>
        <v>0</v>
      </c>
      <c r="BJ68" s="9">
        <v>7</v>
      </c>
      <c r="BK68" s="25">
        <f t="shared" si="6"/>
        <v>7</v>
      </c>
      <c r="BL68" s="37"/>
      <c r="BM68" s="9"/>
      <c r="BN68" s="37"/>
      <c r="BO68" s="37">
        <f>BK68-BP68</f>
        <v>3</v>
      </c>
      <c r="BP68" s="9">
        <v>4</v>
      </c>
    </row>
    <row r="69" spans="1:68" ht="12.75">
      <c r="A69" s="5">
        <v>23</v>
      </c>
      <c r="B69" s="8" t="s">
        <v>17</v>
      </c>
      <c r="C69" s="6">
        <v>0</v>
      </c>
      <c r="D69" s="7">
        <v>0</v>
      </c>
      <c r="E69" s="13">
        <v>6</v>
      </c>
      <c r="F69" s="13">
        <v>2</v>
      </c>
      <c r="G69" s="9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>
        <v>6</v>
      </c>
      <c r="V69" s="37"/>
      <c r="W69" s="37"/>
      <c r="X69" s="37"/>
      <c r="Y69" s="37"/>
      <c r="Z69" s="37"/>
      <c r="AA69" s="37">
        <v>0</v>
      </c>
      <c r="AB69" s="37"/>
      <c r="AC69" s="37"/>
      <c r="AD69" s="37">
        <v>0</v>
      </c>
      <c r="AE69" s="37"/>
      <c r="AF69" s="37"/>
      <c r="AG69" s="37"/>
      <c r="AH69" s="37"/>
      <c r="AI69" s="37"/>
      <c r="AJ69" s="37">
        <v>0</v>
      </c>
      <c r="AK69">
        <f t="shared" si="8"/>
        <v>6</v>
      </c>
      <c r="AL69" s="13">
        <v>6</v>
      </c>
      <c r="AM69" s="13">
        <v>2</v>
      </c>
      <c r="AN69" s="13"/>
      <c r="AO69" s="9">
        <v>1</v>
      </c>
      <c r="AP69" s="37">
        <v>5</v>
      </c>
      <c r="AQ69" s="37"/>
      <c r="AR69" s="25"/>
      <c r="AS69" s="37"/>
      <c r="AT69" s="37"/>
      <c r="AU69" s="9"/>
      <c r="AV69" s="37"/>
      <c r="AW69" s="37"/>
      <c r="AX69" s="25"/>
      <c r="AY69" s="37"/>
      <c r="AZ69" s="37">
        <f t="shared" si="9"/>
        <v>6</v>
      </c>
      <c r="BA69" s="37">
        <v>0</v>
      </c>
      <c r="BB69" s="37">
        <f t="shared" si="1"/>
        <v>6</v>
      </c>
      <c r="BC69" s="37">
        <f t="shared" si="2"/>
        <v>0</v>
      </c>
      <c r="BD69" s="37"/>
      <c r="BE69" s="37"/>
      <c r="BF69" s="37">
        <f t="shared" si="3"/>
        <v>0</v>
      </c>
      <c r="BG69" s="37">
        <v>0</v>
      </c>
      <c r="BH69" s="37">
        <f t="shared" si="4"/>
        <v>0</v>
      </c>
      <c r="BI69" s="37">
        <f t="shared" si="5"/>
        <v>0</v>
      </c>
      <c r="BJ69" s="25">
        <v>0</v>
      </c>
      <c r="BK69" s="25">
        <f t="shared" si="6"/>
        <v>0</v>
      </c>
      <c r="BL69" s="37"/>
      <c r="BM69" s="9"/>
      <c r="BN69" s="37"/>
      <c r="BO69" s="37">
        <f>BK69-BP69</f>
        <v>0</v>
      </c>
      <c r="BP69" s="25">
        <v>0</v>
      </c>
    </row>
    <row r="70" spans="1:68" ht="12.75">
      <c r="A70" s="5">
        <v>24</v>
      </c>
      <c r="B70" s="8" t="s">
        <v>17</v>
      </c>
      <c r="C70" s="6">
        <v>0</v>
      </c>
      <c r="D70" s="7">
        <v>0</v>
      </c>
      <c r="E70" s="13">
        <v>2</v>
      </c>
      <c r="F70" s="13">
        <v>4</v>
      </c>
      <c r="G70" s="9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>
        <v>0</v>
      </c>
      <c r="V70" s="37"/>
      <c r="W70" s="37"/>
      <c r="X70" s="37"/>
      <c r="Y70" s="37"/>
      <c r="Z70" s="37"/>
      <c r="AA70" s="37">
        <v>1</v>
      </c>
      <c r="AB70" s="37"/>
      <c r="AC70" s="37"/>
      <c r="AD70" s="37">
        <v>0</v>
      </c>
      <c r="AE70" s="37"/>
      <c r="AF70" s="37"/>
      <c r="AG70" s="37"/>
      <c r="AH70" s="37"/>
      <c r="AI70" s="37"/>
      <c r="AJ70" s="37">
        <v>0</v>
      </c>
      <c r="AK70">
        <f t="shared" si="8"/>
        <v>1</v>
      </c>
      <c r="AL70" s="13">
        <v>2</v>
      </c>
      <c r="AM70" s="13">
        <v>4</v>
      </c>
      <c r="AN70" s="13"/>
      <c r="AO70" s="9"/>
      <c r="AP70" s="37">
        <v>8</v>
      </c>
      <c r="AQ70" s="37"/>
      <c r="AR70" s="9">
        <v>1</v>
      </c>
      <c r="AS70" s="37"/>
      <c r="AT70" s="37"/>
      <c r="AU70" s="9">
        <v>2</v>
      </c>
      <c r="AV70" s="37"/>
      <c r="AW70" s="37">
        <v>2</v>
      </c>
      <c r="AX70" s="9"/>
      <c r="AY70" s="37">
        <v>1</v>
      </c>
      <c r="AZ70" s="37">
        <f t="shared" si="9"/>
        <v>14</v>
      </c>
      <c r="BA70" s="9">
        <v>14</v>
      </c>
      <c r="BB70" s="37">
        <f t="shared" si="1"/>
        <v>0</v>
      </c>
      <c r="BC70" s="37">
        <f t="shared" si="2"/>
        <v>14</v>
      </c>
      <c r="BD70" s="9"/>
      <c r="BE70" s="37"/>
      <c r="BF70" s="25">
        <f t="shared" si="3"/>
        <v>1</v>
      </c>
      <c r="BG70" s="9">
        <v>13</v>
      </c>
      <c r="BH70" s="37">
        <f t="shared" si="4"/>
        <v>13</v>
      </c>
      <c r="BI70" s="37">
        <f t="shared" si="5"/>
        <v>0</v>
      </c>
      <c r="BJ70" s="9">
        <v>13</v>
      </c>
      <c r="BK70" s="25">
        <f t="shared" si="6"/>
        <v>13</v>
      </c>
      <c r="BL70" s="37"/>
      <c r="BM70" s="9"/>
      <c r="BN70" s="37"/>
      <c r="BO70" s="37">
        <v>0</v>
      </c>
      <c r="BP70" s="9">
        <v>13</v>
      </c>
    </row>
    <row r="71" spans="1:68" ht="12.75">
      <c r="A71" s="5">
        <v>25</v>
      </c>
      <c r="B71" s="8" t="s">
        <v>17</v>
      </c>
      <c r="C71" s="6">
        <v>0</v>
      </c>
      <c r="D71" s="7">
        <v>0</v>
      </c>
      <c r="E71" s="13">
        <v>3</v>
      </c>
      <c r="F71" s="13">
        <v>5</v>
      </c>
      <c r="G71" s="9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>
        <v>3</v>
      </c>
      <c r="V71" s="37"/>
      <c r="W71" s="37"/>
      <c r="X71" s="37"/>
      <c r="Y71" s="37"/>
      <c r="Z71" s="37"/>
      <c r="AA71" s="37">
        <v>0</v>
      </c>
      <c r="AB71" s="37"/>
      <c r="AC71" s="37"/>
      <c r="AD71" s="37">
        <v>0</v>
      </c>
      <c r="AE71" s="37"/>
      <c r="AF71" s="37"/>
      <c r="AG71" s="37"/>
      <c r="AH71" s="37"/>
      <c r="AI71" s="37"/>
      <c r="AJ71" s="37">
        <v>7</v>
      </c>
      <c r="AK71">
        <f t="shared" si="8"/>
        <v>10</v>
      </c>
      <c r="AL71" s="13">
        <v>3</v>
      </c>
      <c r="AM71" s="13">
        <v>5</v>
      </c>
      <c r="AN71" s="13"/>
      <c r="AO71" s="25"/>
      <c r="AP71" s="25">
        <v>7</v>
      </c>
      <c r="AQ71" s="25"/>
      <c r="AR71" s="25">
        <v>1</v>
      </c>
      <c r="AS71" s="25"/>
      <c r="AT71" s="25"/>
      <c r="AU71" s="25"/>
      <c r="AV71" s="25"/>
      <c r="AW71" s="25">
        <v>3</v>
      </c>
      <c r="AX71" s="25"/>
      <c r="AY71" s="25"/>
      <c r="AZ71" s="37">
        <f t="shared" si="9"/>
        <v>11</v>
      </c>
      <c r="BA71" s="25">
        <v>8</v>
      </c>
      <c r="BB71" s="37">
        <f t="shared" si="1"/>
        <v>3</v>
      </c>
      <c r="BC71" s="37">
        <f t="shared" si="2"/>
        <v>8</v>
      </c>
      <c r="BD71" s="25"/>
      <c r="BE71" s="25"/>
      <c r="BF71" s="25">
        <f t="shared" si="3"/>
        <v>0</v>
      </c>
      <c r="BG71" s="25">
        <v>8</v>
      </c>
      <c r="BH71" s="37">
        <f t="shared" si="4"/>
        <v>8</v>
      </c>
      <c r="BI71" s="37">
        <f t="shared" si="5"/>
        <v>0</v>
      </c>
      <c r="BJ71" s="25">
        <v>8</v>
      </c>
      <c r="BK71" s="25">
        <f t="shared" si="6"/>
        <v>8</v>
      </c>
      <c r="BL71" s="25"/>
      <c r="BM71" s="25"/>
      <c r="BN71" s="25"/>
      <c r="BO71" s="37">
        <f aca="true" t="shared" si="10" ref="BO71:BO82">BK71-BP71</f>
        <v>7</v>
      </c>
      <c r="BP71" s="25">
        <v>1</v>
      </c>
    </row>
    <row r="72" spans="1:68" ht="12.75">
      <c r="A72" s="5">
        <v>26</v>
      </c>
      <c r="B72" s="8" t="s">
        <v>17</v>
      </c>
      <c r="C72" s="6">
        <v>0</v>
      </c>
      <c r="D72" s="7">
        <v>0</v>
      </c>
      <c r="E72" s="13">
        <v>1</v>
      </c>
      <c r="F72" s="13">
        <v>2</v>
      </c>
      <c r="G72" s="9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>
        <v>0</v>
      </c>
      <c r="V72" s="37"/>
      <c r="W72" s="37"/>
      <c r="X72" s="37"/>
      <c r="Y72" s="37"/>
      <c r="Z72" s="37"/>
      <c r="AA72" s="37">
        <v>2</v>
      </c>
      <c r="AB72" s="37"/>
      <c r="AC72" s="37"/>
      <c r="AD72" s="37">
        <v>0</v>
      </c>
      <c r="AE72" s="37"/>
      <c r="AF72" s="37"/>
      <c r="AG72" s="37"/>
      <c r="AH72" s="37"/>
      <c r="AI72" s="37"/>
      <c r="AJ72" s="37">
        <v>0</v>
      </c>
      <c r="AK72">
        <f t="shared" si="8"/>
        <v>2</v>
      </c>
      <c r="AL72" s="13">
        <v>1</v>
      </c>
      <c r="AM72" s="13">
        <v>2</v>
      </c>
      <c r="AN72" s="13"/>
      <c r="AO72" s="9"/>
      <c r="AP72" s="37">
        <v>5</v>
      </c>
      <c r="AQ72" s="37"/>
      <c r="AR72" s="9">
        <v>1</v>
      </c>
      <c r="AS72" s="37"/>
      <c r="AT72" s="37"/>
      <c r="AU72" s="9"/>
      <c r="AV72" s="37"/>
      <c r="AW72" s="37"/>
      <c r="AX72" s="9"/>
      <c r="AY72" s="37">
        <v>2</v>
      </c>
      <c r="AZ72" s="37">
        <f t="shared" si="9"/>
        <v>8</v>
      </c>
      <c r="BA72" s="9">
        <v>8</v>
      </c>
      <c r="BB72" s="37">
        <f t="shared" si="1"/>
        <v>0</v>
      </c>
      <c r="BC72" s="37">
        <f t="shared" si="2"/>
        <v>8</v>
      </c>
      <c r="BD72" s="9"/>
      <c r="BE72" s="37"/>
      <c r="BF72" s="25">
        <f t="shared" si="3"/>
        <v>2</v>
      </c>
      <c r="BG72" s="9">
        <v>6</v>
      </c>
      <c r="BH72" s="37">
        <f t="shared" si="4"/>
        <v>6</v>
      </c>
      <c r="BI72" s="37">
        <f t="shared" si="5"/>
        <v>0</v>
      </c>
      <c r="BJ72" s="9">
        <v>6</v>
      </c>
      <c r="BK72" s="25">
        <f t="shared" si="6"/>
        <v>6</v>
      </c>
      <c r="BL72" s="37"/>
      <c r="BM72" s="9"/>
      <c r="BN72" s="37"/>
      <c r="BO72" s="37">
        <f t="shared" si="10"/>
        <v>0</v>
      </c>
      <c r="BP72" s="9">
        <v>6</v>
      </c>
    </row>
    <row r="73" spans="1:68" ht="12.75">
      <c r="A73" s="5">
        <v>27</v>
      </c>
      <c r="B73" s="8" t="s">
        <v>17</v>
      </c>
      <c r="C73" s="6">
        <v>0</v>
      </c>
      <c r="D73" s="7">
        <v>0</v>
      </c>
      <c r="E73" s="13">
        <v>5</v>
      </c>
      <c r="F73" s="13">
        <v>6</v>
      </c>
      <c r="G73" s="9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>
        <v>2</v>
      </c>
      <c r="V73" s="37"/>
      <c r="W73" s="37"/>
      <c r="X73" s="37"/>
      <c r="Y73" s="37"/>
      <c r="Z73" s="37"/>
      <c r="AA73" s="37">
        <v>0</v>
      </c>
      <c r="AB73" s="37"/>
      <c r="AC73" s="37"/>
      <c r="AD73" s="37">
        <v>0</v>
      </c>
      <c r="AE73" s="37"/>
      <c r="AF73" s="37"/>
      <c r="AG73" s="37"/>
      <c r="AH73" s="37"/>
      <c r="AI73" s="37"/>
      <c r="AJ73" s="37">
        <v>1</v>
      </c>
      <c r="AK73">
        <f t="shared" si="8"/>
        <v>3</v>
      </c>
      <c r="AL73" s="13">
        <v>5</v>
      </c>
      <c r="AM73" s="13">
        <v>6</v>
      </c>
      <c r="AN73" s="13"/>
      <c r="AO73" s="9"/>
      <c r="AP73" s="37">
        <v>5</v>
      </c>
      <c r="AQ73" s="25"/>
      <c r="AR73" s="9">
        <v>5</v>
      </c>
      <c r="AS73" s="37"/>
      <c r="AT73" s="37"/>
      <c r="AU73" s="9"/>
      <c r="AV73" s="25"/>
      <c r="AW73" s="37"/>
      <c r="AX73" s="9"/>
      <c r="AY73" s="37"/>
      <c r="AZ73" s="37">
        <f t="shared" si="9"/>
        <v>10</v>
      </c>
      <c r="BA73" s="25">
        <v>8</v>
      </c>
      <c r="BB73" s="37">
        <f t="shared" si="1"/>
        <v>2</v>
      </c>
      <c r="BC73" s="37">
        <f t="shared" si="2"/>
        <v>8</v>
      </c>
      <c r="BD73" s="9"/>
      <c r="BE73" s="37"/>
      <c r="BF73" s="25">
        <f t="shared" si="3"/>
        <v>0</v>
      </c>
      <c r="BG73" s="9">
        <v>8</v>
      </c>
      <c r="BH73" s="37">
        <f t="shared" si="4"/>
        <v>8</v>
      </c>
      <c r="BI73" s="37">
        <f t="shared" si="5"/>
        <v>0</v>
      </c>
      <c r="BJ73" s="9">
        <v>8</v>
      </c>
      <c r="BK73" s="25">
        <f t="shared" si="6"/>
        <v>8</v>
      </c>
      <c r="BL73" s="37"/>
      <c r="BM73" s="9"/>
      <c r="BN73" s="37"/>
      <c r="BO73" s="37">
        <f t="shared" si="10"/>
        <v>1</v>
      </c>
      <c r="BP73" s="25">
        <v>7</v>
      </c>
    </row>
    <row r="74" spans="1:68" ht="12.75">
      <c r="A74" s="5">
        <v>28</v>
      </c>
      <c r="B74" s="8" t="s">
        <v>17</v>
      </c>
      <c r="C74" s="6">
        <v>0</v>
      </c>
      <c r="D74" s="7">
        <v>0</v>
      </c>
      <c r="E74" s="13">
        <v>6</v>
      </c>
      <c r="F74" s="13">
        <v>4</v>
      </c>
      <c r="G74" s="9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>
        <v>1</v>
      </c>
      <c r="V74" s="37"/>
      <c r="W74" s="37"/>
      <c r="X74" s="37"/>
      <c r="Y74" s="37"/>
      <c r="Z74" s="37"/>
      <c r="AA74" s="37">
        <v>0</v>
      </c>
      <c r="AB74" s="37"/>
      <c r="AC74" s="37"/>
      <c r="AD74" s="37">
        <v>0</v>
      </c>
      <c r="AE74" s="37"/>
      <c r="AF74" s="37"/>
      <c r="AG74" s="37"/>
      <c r="AH74" s="37"/>
      <c r="AI74" s="37"/>
      <c r="AJ74" s="37">
        <v>0</v>
      </c>
      <c r="AK74">
        <f t="shared" si="8"/>
        <v>1</v>
      </c>
      <c r="AL74" s="13">
        <v>6</v>
      </c>
      <c r="AM74" s="13">
        <v>4</v>
      </c>
      <c r="AN74" s="13"/>
      <c r="AO74" s="9"/>
      <c r="AP74" s="37">
        <v>1</v>
      </c>
      <c r="AQ74" s="37"/>
      <c r="AR74" s="25"/>
      <c r="AS74" s="37"/>
      <c r="AT74" s="37"/>
      <c r="AU74" s="9"/>
      <c r="AV74" s="37"/>
      <c r="AW74" s="37"/>
      <c r="AX74" s="25"/>
      <c r="AY74" s="37"/>
      <c r="AZ74" s="37">
        <f t="shared" si="9"/>
        <v>1</v>
      </c>
      <c r="BA74" s="9">
        <v>0</v>
      </c>
      <c r="BB74" s="37">
        <f t="shared" si="1"/>
        <v>1</v>
      </c>
      <c r="BC74" s="37">
        <f t="shared" si="2"/>
        <v>0</v>
      </c>
      <c r="BD74" s="25"/>
      <c r="BE74" s="37"/>
      <c r="BF74" s="25">
        <f t="shared" si="3"/>
        <v>0</v>
      </c>
      <c r="BG74" s="37">
        <v>0</v>
      </c>
      <c r="BH74" s="37">
        <f t="shared" si="4"/>
        <v>0</v>
      </c>
      <c r="BI74" s="37">
        <f t="shared" si="5"/>
        <v>0</v>
      </c>
      <c r="BJ74" s="25">
        <v>0</v>
      </c>
      <c r="BK74" s="25">
        <f t="shared" si="6"/>
        <v>0</v>
      </c>
      <c r="BL74" s="37"/>
      <c r="BM74" s="9"/>
      <c r="BN74" s="37"/>
      <c r="BO74" s="37">
        <f t="shared" si="10"/>
        <v>0</v>
      </c>
      <c r="BP74" s="25">
        <v>0</v>
      </c>
    </row>
    <row r="75" spans="1:68" ht="12.75">
      <c r="A75" s="5">
        <v>29</v>
      </c>
      <c r="B75" s="8" t="s">
        <v>17</v>
      </c>
      <c r="C75" s="6">
        <v>0</v>
      </c>
      <c r="D75" s="7">
        <v>0</v>
      </c>
      <c r="E75" s="13">
        <v>4</v>
      </c>
      <c r="F75" s="13">
        <v>5</v>
      </c>
      <c r="G75" s="9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>
        <v>3</v>
      </c>
      <c r="V75" s="37"/>
      <c r="W75" s="37"/>
      <c r="X75" s="37"/>
      <c r="Y75" s="37"/>
      <c r="Z75" s="37"/>
      <c r="AA75" s="37">
        <v>0</v>
      </c>
      <c r="AB75" s="37"/>
      <c r="AC75" s="37"/>
      <c r="AD75" s="37">
        <v>0</v>
      </c>
      <c r="AE75" s="37"/>
      <c r="AF75" s="37"/>
      <c r="AG75" s="37"/>
      <c r="AH75" s="37"/>
      <c r="AI75" s="37"/>
      <c r="AJ75" s="37">
        <v>2</v>
      </c>
      <c r="AK75">
        <f t="shared" si="8"/>
        <v>5</v>
      </c>
      <c r="AL75" s="13">
        <v>4</v>
      </c>
      <c r="AM75" s="13">
        <v>5</v>
      </c>
      <c r="AN75" s="13"/>
      <c r="AO75" s="25"/>
      <c r="AP75" s="37">
        <v>3</v>
      </c>
      <c r="AQ75" s="37"/>
      <c r="AR75" s="25">
        <v>3</v>
      </c>
      <c r="AS75" s="37"/>
      <c r="AT75" s="37"/>
      <c r="AU75" s="25"/>
      <c r="AV75" s="37"/>
      <c r="AW75" s="37"/>
      <c r="AX75" s="25"/>
      <c r="AY75" s="37"/>
      <c r="AZ75" s="37">
        <f t="shared" si="9"/>
        <v>6</v>
      </c>
      <c r="BA75" s="25">
        <v>3</v>
      </c>
      <c r="BB75" s="37">
        <f t="shared" si="1"/>
        <v>3</v>
      </c>
      <c r="BC75" s="37">
        <f t="shared" si="2"/>
        <v>3</v>
      </c>
      <c r="BD75" s="25"/>
      <c r="BE75" s="37"/>
      <c r="BF75" s="25">
        <f t="shared" si="3"/>
        <v>0</v>
      </c>
      <c r="BG75" s="25">
        <v>3</v>
      </c>
      <c r="BH75" s="37">
        <f t="shared" si="4"/>
        <v>3</v>
      </c>
      <c r="BI75" s="37">
        <f t="shared" si="5"/>
        <v>0</v>
      </c>
      <c r="BJ75" s="25">
        <v>3</v>
      </c>
      <c r="BK75" s="25">
        <f t="shared" si="6"/>
        <v>3</v>
      </c>
      <c r="BL75" s="37"/>
      <c r="BM75" s="25"/>
      <c r="BN75" s="37"/>
      <c r="BO75" s="37">
        <f t="shared" si="10"/>
        <v>2</v>
      </c>
      <c r="BP75" s="25">
        <v>1</v>
      </c>
    </row>
    <row r="76" spans="1:68" ht="12.75">
      <c r="A76" s="5">
        <v>30</v>
      </c>
      <c r="B76" s="8" t="s">
        <v>17</v>
      </c>
      <c r="C76" s="6">
        <v>0</v>
      </c>
      <c r="D76" s="7">
        <v>0</v>
      </c>
      <c r="E76" s="13">
        <v>1</v>
      </c>
      <c r="F76" s="13">
        <v>6</v>
      </c>
      <c r="G76" s="9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>
        <v>4</v>
      </c>
      <c r="V76" s="37"/>
      <c r="W76" s="37"/>
      <c r="X76" s="37"/>
      <c r="Y76" s="37"/>
      <c r="Z76" s="37"/>
      <c r="AA76" s="37">
        <v>0</v>
      </c>
      <c r="AB76" s="37"/>
      <c r="AC76" s="37"/>
      <c r="AD76" s="37">
        <v>0</v>
      </c>
      <c r="AE76" s="37"/>
      <c r="AF76" s="37"/>
      <c r="AG76" s="37"/>
      <c r="AH76" s="37"/>
      <c r="AI76" s="37"/>
      <c r="AJ76" s="37">
        <v>1</v>
      </c>
      <c r="AK76">
        <f t="shared" si="8"/>
        <v>5</v>
      </c>
      <c r="AL76" s="13">
        <v>1</v>
      </c>
      <c r="AM76" s="13">
        <v>6</v>
      </c>
      <c r="AN76" s="13"/>
      <c r="AO76" s="9"/>
      <c r="AP76" s="37">
        <v>6</v>
      </c>
      <c r="AQ76" s="37"/>
      <c r="AR76" s="9">
        <v>3</v>
      </c>
      <c r="AS76" s="37"/>
      <c r="AT76" s="37"/>
      <c r="AU76" s="9"/>
      <c r="AV76" s="37"/>
      <c r="AW76" s="37"/>
      <c r="AX76" s="9"/>
      <c r="AY76" s="37"/>
      <c r="AZ76" s="37">
        <f t="shared" si="9"/>
        <v>9</v>
      </c>
      <c r="BA76" s="9">
        <v>5</v>
      </c>
      <c r="BB76" s="37">
        <f t="shared" si="1"/>
        <v>4</v>
      </c>
      <c r="BC76" s="37">
        <f t="shared" si="2"/>
        <v>5</v>
      </c>
      <c r="BD76" s="9"/>
      <c r="BE76" s="37"/>
      <c r="BF76" s="25">
        <f t="shared" si="3"/>
        <v>0</v>
      </c>
      <c r="BG76" s="9">
        <v>5</v>
      </c>
      <c r="BH76" s="37">
        <f t="shared" si="4"/>
        <v>5</v>
      </c>
      <c r="BI76" s="37">
        <f t="shared" si="5"/>
        <v>0</v>
      </c>
      <c r="BJ76" s="9">
        <v>5</v>
      </c>
      <c r="BK76" s="25">
        <f t="shared" si="6"/>
        <v>5</v>
      </c>
      <c r="BL76" s="37"/>
      <c r="BM76" s="9"/>
      <c r="BN76" s="37"/>
      <c r="BO76" s="37">
        <f t="shared" si="10"/>
        <v>1</v>
      </c>
      <c r="BP76" s="9">
        <v>4</v>
      </c>
    </row>
    <row r="77" spans="1:68" ht="12.75">
      <c r="A77" s="5">
        <v>31</v>
      </c>
      <c r="B77" s="8" t="s">
        <v>17</v>
      </c>
      <c r="C77" s="6">
        <v>0</v>
      </c>
      <c r="D77" s="7">
        <v>0</v>
      </c>
      <c r="E77" s="13">
        <v>5</v>
      </c>
      <c r="F77" s="13">
        <v>4</v>
      </c>
      <c r="G77" s="9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>
        <v>0</v>
      </c>
      <c r="V77" s="37"/>
      <c r="W77" s="37"/>
      <c r="X77" s="37"/>
      <c r="Y77" s="37"/>
      <c r="Z77" s="37"/>
      <c r="AA77" s="37">
        <v>1</v>
      </c>
      <c r="AB77" s="37"/>
      <c r="AC77" s="37"/>
      <c r="AD77" s="37">
        <v>0</v>
      </c>
      <c r="AE77" s="37"/>
      <c r="AF77" s="37"/>
      <c r="AG77" s="37"/>
      <c r="AH77" s="37"/>
      <c r="AI77" s="37"/>
      <c r="AJ77" s="37">
        <v>3</v>
      </c>
      <c r="AK77">
        <f t="shared" si="8"/>
        <v>4</v>
      </c>
      <c r="AL77" s="13">
        <v>5</v>
      </c>
      <c r="AM77" s="13">
        <v>4</v>
      </c>
      <c r="AN77" s="13"/>
      <c r="AO77" s="9"/>
      <c r="AP77" s="37">
        <v>4</v>
      </c>
      <c r="AQ77" s="25"/>
      <c r="AR77" s="9">
        <v>1</v>
      </c>
      <c r="AS77" s="37"/>
      <c r="AT77" s="37"/>
      <c r="AU77" s="9"/>
      <c r="AV77" s="25"/>
      <c r="AW77" s="37">
        <v>2</v>
      </c>
      <c r="AX77" s="9"/>
      <c r="AY77" s="37"/>
      <c r="AZ77" s="37">
        <f t="shared" si="9"/>
        <v>7</v>
      </c>
      <c r="BA77" s="25">
        <v>7</v>
      </c>
      <c r="BB77" s="37">
        <f t="shared" si="1"/>
        <v>0</v>
      </c>
      <c r="BC77" s="37">
        <f t="shared" si="2"/>
        <v>7</v>
      </c>
      <c r="BD77" s="9"/>
      <c r="BE77" s="37"/>
      <c r="BF77" s="25">
        <f t="shared" si="3"/>
        <v>1</v>
      </c>
      <c r="BG77" s="9">
        <v>6</v>
      </c>
      <c r="BH77" s="37">
        <f t="shared" si="4"/>
        <v>6</v>
      </c>
      <c r="BI77" s="37">
        <f t="shared" si="5"/>
        <v>0</v>
      </c>
      <c r="BJ77" s="9">
        <v>6</v>
      </c>
      <c r="BK77" s="25">
        <f t="shared" si="6"/>
        <v>6</v>
      </c>
      <c r="BL77" s="37"/>
      <c r="BM77" s="9"/>
      <c r="BN77" s="37"/>
      <c r="BO77" s="37">
        <f t="shared" si="10"/>
        <v>3</v>
      </c>
      <c r="BP77" s="25">
        <v>3</v>
      </c>
    </row>
    <row r="78" spans="1:68" ht="12.75">
      <c r="A78" s="5">
        <v>32</v>
      </c>
      <c r="B78" s="8" t="s">
        <v>17</v>
      </c>
      <c r="C78" s="6">
        <v>0</v>
      </c>
      <c r="D78" s="7">
        <v>0</v>
      </c>
      <c r="E78" s="13">
        <v>5</v>
      </c>
      <c r="F78" s="13">
        <v>2</v>
      </c>
      <c r="G78" s="9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>
        <v>10</v>
      </c>
      <c r="V78" s="37"/>
      <c r="W78" s="37"/>
      <c r="X78" s="37"/>
      <c r="Y78" s="37"/>
      <c r="Z78" s="37"/>
      <c r="AA78" s="37">
        <v>0</v>
      </c>
      <c r="AB78" s="37"/>
      <c r="AC78" s="37"/>
      <c r="AD78" s="37">
        <v>0</v>
      </c>
      <c r="AE78" s="37"/>
      <c r="AF78" s="37"/>
      <c r="AG78" s="37"/>
      <c r="AH78" s="37"/>
      <c r="AI78" s="37"/>
      <c r="AJ78" s="37">
        <v>1</v>
      </c>
      <c r="AK78">
        <f t="shared" si="8"/>
        <v>11</v>
      </c>
      <c r="AL78" s="13">
        <v>5</v>
      </c>
      <c r="AM78" s="13">
        <v>2</v>
      </c>
      <c r="AN78" s="13"/>
      <c r="AO78" s="9"/>
      <c r="AP78" s="37">
        <v>7</v>
      </c>
      <c r="AQ78" s="25"/>
      <c r="AR78" s="9">
        <v>5</v>
      </c>
      <c r="AS78" s="37"/>
      <c r="AT78" s="37"/>
      <c r="AU78" s="9"/>
      <c r="AV78" s="25"/>
      <c r="AW78" s="37"/>
      <c r="AX78" s="9"/>
      <c r="AY78" s="37"/>
      <c r="AZ78" s="37">
        <f t="shared" si="9"/>
        <v>12</v>
      </c>
      <c r="BA78" s="25">
        <v>2</v>
      </c>
      <c r="BB78" s="37">
        <f t="shared" si="1"/>
        <v>10</v>
      </c>
      <c r="BC78" s="37">
        <f t="shared" si="2"/>
        <v>2</v>
      </c>
      <c r="BD78" s="9"/>
      <c r="BE78" s="37"/>
      <c r="BF78" s="25">
        <f t="shared" si="3"/>
        <v>0</v>
      </c>
      <c r="BG78" s="9">
        <v>2</v>
      </c>
      <c r="BH78" s="37">
        <f t="shared" si="4"/>
        <v>2</v>
      </c>
      <c r="BI78" s="37">
        <f t="shared" si="5"/>
        <v>0</v>
      </c>
      <c r="BJ78" s="9">
        <v>2</v>
      </c>
      <c r="BK78" s="25">
        <f t="shared" si="6"/>
        <v>2</v>
      </c>
      <c r="BL78" s="37"/>
      <c r="BM78" s="9"/>
      <c r="BN78" s="37"/>
      <c r="BO78" s="37">
        <f t="shared" si="10"/>
        <v>1</v>
      </c>
      <c r="BP78" s="25">
        <v>1</v>
      </c>
    </row>
    <row r="79" spans="1:68" ht="12.75">
      <c r="A79" s="5">
        <v>33</v>
      </c>
      <c r="B79" s="8" t="s">
        <v>17</v>
      </c>
      <c r="C79" s="6">
        <v>0</v>
      </c>
      <c r="D79" s="7">
        <v>0</v>
      </c>
      <c r="E79" s="13">
        <v>1</v>
      </c>
      <c r="F79" s="13">
        <v>1</v>
      </c>
      <c r="G79" s="9"/>
      <c r="H79" s="9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>
        <v>5</v>
      </c>
      <c r="V79" s="37"/>
      <c r="W79" s="37"/>
      <c r="X79" s="37"/>
      <c r="Y79" s="37"/>
      <c r="Z79" s="37"/>
      <c r="AA79" s="37">
        <v>3</v>
      </c>
      <c r="AB79" s="37"/>
      <c r="AC79" s="37"/>
      <c r="AD79" s="37">
        <v>0</v>
      </c>
      <c r="AE79" s="37"/>
      <c r="AF79" s="37"/>
      <c r="AG79" s="37"/>
      <c r="AH79" s="37"/>
      <c r="AI79" s="37"/>
      <c r="AJ79" s="37">
        <v>0</v>
      </c>
      <c r="AK79">
        <f t="shared" si="8"/>
        <v>8</v>
      </c>
      <c r="AL79" s="13">
        <v>1</v>
      </c>
      <c r="AM79" s="13">
        <v>1</v>
      </c>
      <c r="AN79" s="13"/>
      <c r="AO79" s="9"/>
      <c r="AP79" s="37">
        <v>6</v>
      </c>
      <c r="AQ79" s="37"/>
      <c r="AR79" s="9">
        <v>4</v>
      </c>
      <c r="AS79" s="37"/>
      <c r="AT79" s="37"/>
      <c r="AU79" s="9"/>
      <c r="AV79" s="37"/>
      <c r="AW79" s="37"/>
      <c r="AX79" s="9"/>
      <c r="AY79" s="37"/>
      <c r="AZ79" s="37">
        <f t="shared" si="9"/>
        <v>10</v>
      </c>
      <c r="BA79" s="9">
        <v>5</v>
      </c>
      <c r="BB79" s="37">
        <f t="shared" si="1"/>
        <v>5</v>
      </c>
      <c r="BC79" s="37">
        <f t="shared" si="2"/>
        <v>5</v>
      </c>
      <c r="BD79" s="9"/>
      <c r="BE79" s="37"/>
      <c r="BF79" s="25">
        <f t="shared" si="3"/>
        <v>3</v>
      </c>
      <c r="BG79" s="9">
        <v>2</v>
      </c>
      <c r="BH79" s="37">
        <f t="shared" si="4"/>
        <v>2</v>
      </c>
      <c r="BI79" s="37">
        <f t="shared" si="5"/>
        <v>0</v>
      </c>
      <c r="BJ79" s="9">
        <v>2</v>
      </c>
      <c r="BK79" s="25">
        <f t="shared" si="6"/>
        <v>2</v>
      </c>
      <c r="BL79" s="37"/>
      <c r="BM79" s="9"/>
      <c r="BN79" s="37"/>
      <c r="BO79" s="37">
        <f t="shared" si="10"/>
        <v>0</v>
      </c>
      <c r="BP79" s="9">
        <v>2</v>
      </c>
    </row>
    <row r="80" spans="1:68" ht="12.75">
      <c r="A80" s="5">
        <v>34</v>
      </c>
      <c r="B80" s="8" t="s">
        <v>17</v>
      </c>
      <c r="C80" s="6">
        <v>0</v>
      </c>
      <c r="D80" s="7">
        <v>0</v>
      </c>
      <c r="E80" s="13">
        <v>2</v>
      </c>
      <c r="F80" s="13">
        <v>2</v>
      </c>
      <c r="G80" s="9"/>
      <c r="H80" s="9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>
        <v>1</v>
      </c>
      <c r="V80" s="37"/>
      <c r="W80" s="37"/>
      <c r="X80" s="37"/>
      <c r="Y80" s="37"/>
      <c r="Z80" s="37"/>
      <c r="AA80" s="37">
        <v>0</v>
      </c>
      <c r="AB80" s="37"/>
      <c r="AC80" s="37"/>
      <c r="AD80" s="37">
        <v>0</v>
      </c>
      <c r="AE80" s="37"/>
      <c r="AF80" s="37"/>
      <c r="AG80" s="37"/>
      <c r="AH80" s="37"/>
      <c r="AI80" s="37"/>
      <c r="AJ80" s="37">
        <v>0</v>
      </c>
      <c r="AK80">
        <f t="shared" si="8"/>
        <v>1</v>
      </c>
      <c r="AL80" s="13">
        <v>2</v>
      </c>
      <c r="AM80" s="13">
        <v>2</v>
      </c>
      <c r="AN80" s="13"/>
      <c r="AO80" s="9"/>
      <c r="AP80" s="37">
        <v>8</v>
      </c>
      <c r="AQ80" s="37"/>
      <c r="AR80" s="9">
        <v>3</v>
      </c>
      <c r="AS80" s="37"/>
      <c r="AT80" s="37"/>
      <c r="AU80" s="9"/>
      <c r="AV80" s="37"/>
      <c r="AW80" s="37"/>
      <c r="AX80" s="9"/>
      <c r="AY80" s="37"/>
      <c r="AZ80" s="37">
        <f t="shared" si="9"/>
        <v>11</v>
      </c>
      <c r="BA80" s="9">
        <v>10</v>
      </c>
      <c r="BB80" s="37">
        <f t="shared" si="1"/>
        <v>1</v>
      </c>
      <c r="BC80" s="37">
        <f t="shared" si="2"/>
        <v>10</v>
      </c>
      <c r="BD80" s="9"/>
      <c r="BE80" s="37"/>
      <c r="BF80" s="25">
        <f t="shared" si="3"/>
        <v>0</v>
      </c>
      <c r="BG80" s="9">
        <v>10</v>
      </c>
      <c r="BH80" s="37">
        <f t="shared" si="4"/>
        <v>10</v>
      </c>
      <c r="BI80" s="37">
        <f t="shared" si="5"/>
        <v>0</v>
      </c>
      <c r="BJ80" s="9">
        <v>10</v>
      </c>
      <c r="BK80" s="25">
        <f t="shared" si="6"/>
        <v>10</v>
      </c>
      <c r="BL80" s="37"/>
      <c r="BM80" s="9"/>
      <c r="BN80" s="37"/>
      <c r="BO80" s="37">
        <f t="shared" si="10"/>
        <v>0</v>
      </c>
      <c r="BP80" s="9">
        <v>10</v>
      </c>
    </row>
    <row r="81" spans="1:68" ht="12.75">
      <c r="A81" s="5">
        <v>35</v>
      </c>
      <c r="B81" s="8" t="s">
        <v>17</v>
      </c>
      <c r="C81" s="6">
        <v>0</v>
      </c>
      <c r="D81" s="7">
        <v>0</v>
      </c>
      <c r="E81" s="13">
        <v>3</v>
      </c>
      <c r="F81" s="13">
        <v>2</v>
      </c>
      <c r="G81" s="9"/>
      <c r="H81" s="9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>
        <v>3</v>
      </c>
      <c r="V81" s="37"/>
      <c r="W81" s="37"/>
      <c r="X81" s="37"/>
      <c r="Y81" s="37"/>
      <c r="Z81" s="37"/>
      <c r="AA81" s="37">
        <v>0</v>
      </c>
      <c r="AB81" s="37"/>
      <c r="AC81" s="37"/>
      <c r="AD81" s="37">
        <v>0</v>
      </c>
      <c r="AE81" s="37"/>
      <c r="AF81" s="37"/>
      <c r="AG81" s="37"/>
      <c r="AH81" s="37"/>
      <c r="AI81" s="37"/>
      <c r="AJ81" s="37">
        <v>0</v>
      </c>
      <c r="AK81">
        <f t="shared" si="8"/>
        <v>3</v>
      </c>
      <c r="AL81" s="13">
        <v>3</v>
      </c>
      <c r="AM81" s="13">
        <v>2</v>
      </c>
      <c r="AN81" s="13"/>
      <c r="AO81" s="25"/>
      <c r="AP81" s="25">
        <v>7</v>
      </c>
      <c r="AQ81" s="25"/>
      <c r="AR81" s="25">
        <v>2</v>
      </c>
      <c r="AS81" s="25"/>
      <c r="AT81" s="25"/>
      <c r="AU81" s="25"/>
      <c r="AV81" s="25"/>
      <c r="AW81" s="25"/>
      <c r="AX81" s="25"/>
      <c r="AY81" s="25"/>
      <c r="AZ81" s="37">
        <f t="shared" si="9"/>
        <v>9</v>
      </c>
      <c r="BA81" s="25">
        <v>6</v>
      </c>
      <c r="BB81" s="37">
        <f t="shared" si="1"/>
        <v>3</v>
      </c>
      <c r="BC81" s="37">
        <f t="shared" si="2"/>
        <v>6</v>
      </c>
      <c r="BD81" s="25"/>
      <c r="BE81" s="25"/>
      <c r="BF81" s="25">
        <f t="shared" si="3"/>
        <v>0</v>
      </c>
      <c r="BG81" s="25">
        <v>6</v>
      </c>
      <c r="BH81" s="37">
        <f t="shared" si="4"/>
        <v>6</v>
      </c>
      <c r="BI81" s="37">
        <f t="shared" si="5"/>
        <v>0</v>
      </c>
      <c r="BJ81" s="25">
        <v>6</v>
      </c>
      <c r="BK81" s="25">
        <f t="shared" si="6"/>
        <v>6</v>
      </c>
      <c r="BL81" s="25"/>
      <c r="BM81" s="25"/>
      <c r="BN81" s="25"/>
      <c r="BO81" s="37">
        <f t="shared" si="10"/>
        <v>0</v>
      </c>
      <c r="BP81" s="25">
        <v>6</v>
      </c>
    </row>
    <row r="82" spans="1:68" ht="12.75">
      <c r="A82" s="5">
        <v>36</v>
      </c>
      <c r="B82" s="8" t="s">
        <v>17</v>
      </c>
      <c r="C82" s="6">
        <v>0</v>
      </c>
      <c r="D82" s="7">
        <v>0</v>
      </c>
      <c r="E82" s="13">
        <v>4</v>
      </c>
      <c r="F82" s="13">
        <v>2</v>
      </c>
      <c r="G82" s="9"/>
      <c r="H82" s="9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>
        <v>2</v>
      </c>
      <c r="V82" s="37"/>
      <c r="W82" s="37"/>
      <c r="X82" s="37"/>
      <c r="Y82" s="37"/>
      <c r="Z82" s="37"/>
      <c r="AA82" s="37">
        <v>0</v>
      </c>
      <c r="AB82" s="37"/>
      <c r="AC82" s="37"/>
      <c r="AD82" s="37">
        <v>1</v>
      </c>
      <c r="AE82" s="37"/>
      <c r="AF82" s="37"/>
      <c r="AG82" s="37"/>
      <c r="AH82" s="37"/>
      <c r="AI82" s="37"/>
      <c r="AJ82" s="37">
        <v>0</v>
      </c>
      <c r="AK82">
        <f t="shared" si="8"/>
        <v>3</v>
      </c>
      <c r="AL82" s="13">
        <v>4</v>
      </c>
      <c r="AM82" s="13">
        <v>2</v>
      </c>
      <c r="AN82" s="13"/>
      <c r="AO82" s="25"/>
      <c r="AP82" s="9">
        <v>5</v>
      </c>
      <c r="AQ82" s="37"/>
      <c r="AR82" s="25">
        <v>1</v>
      </c>
      <c r="AS82" s="9"/>
      <c r="AT82" s="9"/>
      <c r="AU82" s="25"/>
      <c r="AV82" s="37"/>
      <c r="AW82" s="9"/>
      <c r="AX82" s="25"/>
      <c r="AY82" s="9"/>
      <c r="AZ82" s="37">
        <f t="shared" si="9"/>
        <v>6</v>
      </c>
      <c r="BA82" s="25">
        <v>4</v>
      </c>
      <c r="BB82" s="37">
        <f t="shared" si="1"/>
        <v>2</v>
      </c>
      <c r="BC82" s="37">
        <f t="shared" si="2"/>
        <v>4</v>
      </c>
      <c r="BD82" s="25"/>
      <c r="BE82" s="9"/>
      <c r="BF82" s="25">
        <f t="shared" si="3"/>
        <v>0</v>
      </c>
      <c r="BG82" s="25">
        <v>4</v>
      </c>
      <c r="BH82" s="37">
        <f t="shared" si="4"/>
        <v>4</v>
      </c>
      <c r="BI82" s="37">
        <f t="shared" si="5"/>
        <v>1</v>
      </c>
      <c r="BJ82" s="25">
        <v>3</v>
      </c>
      <c r="BK82" s="25">
        <f t="shared" si="6"/>
        <v>3</v>
      </c>
      <c r="BL82" s="9"/>
      <c r="BM82" s="25"/>
      <c r="BN82" s="9"/>
      <c r="BO82" s="37">
        <f t="shared" si="10"/>
        <v>0</v>
      </c>
      <c r="BP82" s="25">
        <v>3</v>
      </c>
    </row>
    <row r="83" spans="1:68" ht="12.75" customHeight="1">
      <c r="A83" s="14"/>
      <c r="B83" s="15"/>
      <c r="C83" s="16"/>
      <c r="D83" s="16"/>
      <c r="E83" s="17"/>
      <c r="F83" s="17"/>
      <c r="G83" s="16">
        <v>1</v>
      </c>
      <c r="H83" s="16">
        <v>2</v>
      </c>
      <c r="I83" s="16">
        <v>3</v>
      </c>
      <c r="J83" s="16">
        <v>4</v>
      </c>
      <c r="K83" s="16">
        <v>5</v>
      </c>
      <c r="L83" s="16">
        <v>6</v>
      </c>
      <c r="M83" s="16">
        <v>7</v>
      </c>
      <c r="N83" s="16">
        <v>8</v>
      </c>
      <c r="O83" s="16">
        <v>9</v>
      </c>
      <c r="P83" s="16">
        <v>10</v>
      </c>
      <c r="Q83" s="16">
        <v>11</v>
      </c>
      <c r="R83" s="16">
        <v>12</v>
      </c>
      <c r="S83" s="16">
        <v>13</v>
      </c>
      <c r="T83" s="16">
        <v>14</v>
      </c>
      <c r="U83" s="16">
        <v>15</v>
      </c>
      <c r="V83" s="16">
        <v>16</v>
      </c>
      <c r="W83" s="16">
        <v>17</v>
      </c>
      <c r="X83" s="16">
        <v>18</v>
      </c>
      <c r="Y83" s="16">
        <v>19</v>
      </c>
      <c r="Z83" s="16">
        <v>20</v>
      </c>
      <c r="AA83" s="16">
        <v>21</v>
      </c>
      <c r="AB83" s="16">
        <v>22</v>
      </c>
      <c r="AC83" s="16">
        <v>23</v>
      </c>
      <c r="AD83" s="16">
        <v>24</v>
      </c>
      <c r="AE83" s="16">
        <v>25</v>
      </c>
      <c r="AF83" s="16">
        <v>26</v>
      </c>
      <c r="AG83" s="16">
        <v>27</v>
      </c>
      <c r="AH83" s="16">
        <v>28</v>
      </c>
      <c r="AI83" s="16">
        <v>29</v>
      </c>
      <c r="AJ83" s="16">
        <v>30</v>
      </c>
      <c r="AZ83" s="87" t="s">
        <v>49</v>
      </c>
      <c r="BA83" s="87" t="s">
        <v>51</v>
      </c>
      <c r="BB83" s="89" t="s">
        <v>50</v>
      </c>
      <c r="BC83" s="87" t="s">
        <v>52</v>
      </c>
      <c r="BF83" s="89" t="s">
        <v>50</v>
      </c>
      <c r="BG83" s="87" t="s">
        <v>51</v>
      </c>
      <c r="BH83" s="87" t="s">
        <v>52</v>
      </c>
      <c r="BI83" s="89" t="s">
        <v>50</v>
      </c>
      <c r="BJ83" s="87" t="s">
        <v>51</v>
      </c>
      <c r="BK83" s="87" t="s">
        <v>52</v>
      </c>
      <c r="BO83" s="89" t="s">
        <v>50</v>
      </c>
      <c r="BP83" s="87" t="s">
        <v>51</v>
      </c>
    </row>
    <row r="84" spans="52:68" ht="12.75">
      <c r="AZ84" s="88"/>
      <c r="BA84" s="88"/>
      <c r="BB84" s="90"/>
      <c r="BC84" s="88"/>
      <c r="BF84" s="90"/>
      <c r="BG84" s="88"/>
      <c r="BH84" s="88"/>
      <c r="BI84" s="90"/>
      <c r="BJ84" s="88"/>
      <c r="BK84" s="88"/>
      <c r="BO84" s="90"/>
      <c r="BP84" s="88"/>
    </row>
    <row r="85" spans="1:68" ht="18" customHeight="1">
      <c r="A85" s="86" t="s">
        <v>48</v>
      </c>
      <c r="B85" s="86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Z85" s="88"/>
      <c r="BA85" s="88"/>
      <c r="BB85" s="90"/>
      <c r="BC85" s="88"/>
      <c r="BF85" s="90"/>
      <c r="BG85" s="88"/>
      <c r="BH85" s="88"/>
      <c r="BI85" s="90"/>
      <c r="BJ85" s="88"/>
      <c r="BK85" s="88"/>
      <c r="BO85" s="90"/>
      <c r="BP85" s="88"/>
    </row>
    <row r="86" spans="1:68" ht="18" customHeight="1">
      <c r="A86" s="91"/>
      <c r="B86" s="92"/>
      <c r="C86" s="81" t="s">
        <v>7</v>
      </c>
      <c r="D86" s="81"/>
      <c r="E86" s="81"/>
      <c r="F86" s="81"/>
      <c r="G86" s="79">
        <v>39845</v>
      </c>
      <c r="H86" s="79"/>
      <c r="I86" s="79"/>
      <c r="J86" s="79"/>
      <c r="K86" s="80"/>
      <c r="L86" s="83">
        <v>39508</v>
      </c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L86" s="94"/>
      <c r="AM86" s="94"/>
      <c r="AN86" s="94"/>
      <c r="AO86" s="94"/>
      <c r="AP86" s="94"/>
      <c r="AQ86" s="94"/>
      <c r="AR86" s="53"/>
      <c r="AS86" s="53"/>
      <c r="AT86" s="53"/>
      <c r="AU86" s="53"/>
      <c r="AV86" s="53"/>
      <c r="AW86" s="53"/>
      <c r="AX86" s="53"/>
      <c r="AY86" s="53"/>
      <c r="AZ86" s="88"/>
      <c r="BA86" s="88"/>
      <c r="BB86" s="90"/>
      <c r="BC86" s="88"/>
      <c r="BF86" s="90"/>
      <c r="BG86" s="88"/>
      <c r="BH86" s="88"/>
      <c r="BI86" s="90"/>
      <c r="BJ86" s="88"/>
      <c r="BK86" s="88"/>
      <c r="BO86" s="90"/>
      <c r="BP86" s="88"/>
    </row>
    <row r="87" spans="1:68" s="4" customFormat="1" ht="18" customHeight="1">
      <c r="A87" s="91"/>
      <c r="B87" s="92"/>
      <c r="C87" s="81"/>
      <c r="D87" s="81"/>
      <c r="E87" s="81"/>
      <c r="F87" s="81"/>
      <c r="G87" s="3">
        <v>24</v>
      </c>
      <c r="H87" s="3">
        <v>25</v>
      </c>
      <c r="I87" s="3">
        <v>26</v>
      </c>
      <c r="J87" s="3">
        <v>27</v>
      </c>
      <c r="K87" s="3">
        <v>28</v>
      </c>
      <c r="L87" s="3">
        <v>1</v>
      </c>
      <c r="M87" s="3">
        <v>2</v>
      </c>
      <c r="N87" s="3">
        <v>3</v>
      </c>
      <c r="O87" s="3">
        <v>4</v>
      </c>
      <c r="P87" s="3">
        <v>5</v>
      </c>
      <c r="Q87" s="3">
        <v>6</v>
      </c>
      <c r="R87" s="3">
        <v>7</v>
      </c>
      <c r="S87" s="3">
        <v>8</v>
      </c>
      <c r="T87" s="3">
        <v>9</v>
      </c>
      <c r="U87" s="3">
        <v>10</v>
      </c>
      <c r="V87" s="3">
        <v>11</v>
      </c>
      <c r="W87" s="3">
        <v>12</v>
      </c>
      <c r="X87" s="3">
        <v>13</v>
      </c>
      <c r="Y87" s="3">
        <v>14</v>
      </c>
      <c r="Z87" s="3">
        <v>15</v>
      </c>
      <c r="AA87" s="3">
        <v>16</v>
      </c>
      <c r="AB87" s="3">
        <v>17</v>
      </c>
      <c r="AC87" s="3">
        <v>18</v>
      </c>
      <c r="AD87" s="3">
        <v>19</v>
      </c>
      <c r="AE87" s="3">
        <v>20</v>
      </c>
      <c r="AF87" s="3">
        <v>21</v>
      </c>
      <c r="AG87" s="3">
        <v>22</v>
      </c>
      <c r="AH87" s="3">
        <v>23</v>
      </c>
      <c r="AI87" s="3">
        <v>24</v>
      </c>
      <c r="AJ87" s="3">
        <v>25</v>
      </c>
      <c r="AK87" s="4" t="s">
        <v>9</v>
      </c>
      <c r="AL87" s="54"/>
      <c r="AM87" s="54"/>
      <c r="AN87" s="54"/>
      <c r="AO87" s="54"/>
      <c r="AP87" s="74"/>
      <c r="AQ87" s="74"/>
      <c r="AR87" s="74"/>
      <c r="AS87" s="74"/>
      <c r="AT87" s="74"/>
      <c r="AU87" s="74"/>
      <c r="AV87" s="74"/>
      <c r="AW87" s="54"/>
      <c r="AX87" s="54"/>
      <c r="AY87" s="54"/>
      <c r="AZ87" s="88"/>
      <c r="BA87" s="88"/>
      <c r="BB87" s="90"/>
      <c r="BC87" s="88"/>
      <c r="BD87" s="54"/>
      <c r="BE87" s="54"/>
      <c r="BF87" s="90"/>
      <c r="BG87" s="88"/>
      <c r="BH87" s="88"/>
      <c r="BI87" s="90"/>
      <c r="BJ87" s="88"/>
      <c r="BK87" s="88"/>
      <c r="BL87" s="54"/>
      <c r="BM87" s="54"/>
      <c r="BN87" s="54"/>
      <c r="BO87" s="90"/>
      <c r="BP87" s="88"/>
    </row>
    <row r="88" spans="1:68" ht="15">
      <c r="A88" s="14"/>
      <c r="B88" s="10" t="s">
        <v>2</v>
      </c>
      <c r="C88" s="9">
        <v>0</v>
      </c>
      <c r="D88" s="9">
        <v>0</v>
      </c>
      <c r="E88" s="13">
        <v>1</v>
      </c>
      <c r="F88" s="13">
        <v>1</v>
      </c>
      <c r="G88" s="9"/>
      <c r="H88" s="9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>
        <v>5</v>
      </c>
      <c r="V88" s="37"/>
      <c r="W88" s="37"/>
      <c r="X88" s="37"/>
      <c r="Y88" s="37"/>
      <c r="Z88" s="37"/>
      <c r="AA88" s="37">
        <v>3</v>
      </c>
      <c r="AB88" s="37"/>
      <c r="AC88" s="37"/>
      <c r="AD88" s="37">
        <v>0</v>
      </c>
      <c r="AE88" s="37"/>
      <c r="AF88" s="37"/>
      <c r="AG88" s="37"/>
      <c r="AH88" s="37"/>
      <c r="AI88" s="37"/>
      <c r="AJ88" s="37">
        <v>0</v>
      </c>
      <c r="AK88">
        <f aca="true" t="shared" si="11" ref="AK88:AK93">SUM(I88:AJ88)</f>
        <v>8</v>
      </c>
      <c r="AL88" s="52"/>
      <c r="AM88" s="52"/>
      <c r="AN88" s="52"/>
      <c r="AO88" s="52"/>
      <c r="AP88" s="74"/>
      <c r="AQ88" s="74"/>
      <c r="AR88" s="74"/>
      <c r="AS88" s="74"/>
      <c r="AT88" s="74"/>
      <c r="AU88" s="74"/>
      <c r="AV88" s="74"/>
      <c r="AW88" s="52"/>
      <c r="AX88" s="52"/>
      <c r="AY88" s="52"/>
      <c r="AZ88" s="88"/>
      <c r="BA88" s="88"/>
      <c r="BB88" s="90"/>
      <c r="BC88" s="88"/>
      <c r="BD88" s="52"/>
      <c r="BE88" s="52"/>
      <c r="BF88" s="90"/>
      <c r="BG88" s="88"/>
      <c r="BH88" s="88"/>
      <c r="BI88" s="90"/>
      <c r="BJ88" s="88"/>
      <c r="BK88" s="88"/>
      <c r="BL88" s="52"/>
      <c r="BM88" s="52"/>
      <c r="BN88" s="52"/>
      <c r="BO88" s="90"/>
      <c r="BP88" s="88"/>
    </row>
    <row r="89" spans="1:68" ht="15">
      <c r="A89" s="14"/>
      <c r="C89" s="9">
        <v>0</v>
      </c>
      <c r="D89" s="9">
        <v>0</v>
      </c>
      <c r="E89" s="13">
        <v>1</v>
      </c>
      <c r="F89" s="13">
        <v>2</v>
      </c>
      <c r="G89" s="9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>
        <v>0</v>
      </c>
      <c r="V89" s="37"/>
      <c r="W89" s="37"/>
      <c r="X89" s="37"/>
      <c r="Y89" s="37"/>
      <c r="Z89" s="37"/>
      <c r="AA89" s="37">
        <v>2</v>
      </c>
      <c r="AB89" s="37"/>
      <c r="AC89" s="37"/>
      <c r="AD89" s="37">
        <v>0</v>
      </c>
      <c r="AE89" s="37"/>
      <c r="AF89" s="37"/>
      <c r="AG89" s="37"/>
      <c r="AH89" s="37"/>
      <c r="AI89" s="37"/>
      <c r="AJ89" s="37">
        <v>0</v>
      </c>
      <c r="AK89">
        <f t="shared" si="11"/>
        <v>2</v>
      </c>
      <c r="AL89" s="52"/>
      <c r="AM89" s="52"/>
      <c r="AN89" s="52"/>
      <c r="AO89" s="52"/>
      <c r="AP89" s="74"/>
      <c r="AQ89" s="74"/>
      <c r="AR89" s="74"/>
      <c r="AS89" s="74"/>
      <c r="AT89" s="74"/>
      <c r="AU89" s="74"/>
      <c r="AV89" s="74"/>
      <c r="AW89" s="52"/>
      <c r="AX89" s="52"/>
      <c r="AY89" s="52"/>
      <c r="AZ89" s="88"/>
      <c r="BA89" s="88"/>
      <c r="BB89" s="90"/>
      <c r="BC89" s="88"/>
      <c r="BD89" s="52"/>
      <c r="BE89" s="52"/>
      <c r="BF89" s="90"/>
      <c r="BG89" s="88"/>
      <c r="BH89" s="88"/>
      <c r="BI89" s="90"/>
      <c r="BJ89" s="88"/>
      <c r="BK89" s="88"/>
      <c r="BL89" s="52"/>
      <c r="BM89" s="52"/>
      <c r="BN89" s="52"/>
      <c r="BO89" s="90"/>
      <c r="BP89" s="88"/>
    </row>
    <row r="90" spans="1:69" ht="15">
      <c r="A90" s="14"/>
      <c r="C90" s="9">
        <v>0</v>
      </c>
      <c r="D90" s="9">
        <v>0</v>
      </c>
      <c r="E90" s="13">
        <v>1</v>
      </c>
      <c r="F90" s="13">
        <v>3</v>
      </c>
      <c r="G90" s="9"/>
      <c r="H90" s="37"/>
      <c r="I90" s="37"/>
      <c r="J90" s="37"/>
      <c r="K90" s="37"/>
      <c r="L90" s="37"/>
      <c r="M90" s="37"/>
      <c r="N90" s="37"/>
      <c r="O90" s="9"/>
      <c r="P90" s="37"/>
      <c r="Q90" s="37"/>
      <c r="R90" s="9"/>
      <c r="S90" s="37"/>
      <c r="T90" s="37"/>
      <c r="U90" s="9">
        <v>3</v>
      </c>
      <c r="V90" s="37"/>
      <c r="W90" s="37"/>
      <c r="X90" s="9"/>
      <c r="Y90" s="37"/>
      <c r="Z90" s="37"/>
      <c r="AA90" s="9">
        <v>1</v>
      </c>
      <c r="AB90" s="37"/>
      <c r="AC90" s="37"/>
      <c r="AD90" s="9">
        <v>0</v>
      </c>
      <c r="AE90" s="37"/>
      <c r="AF90" s="37"/>
      <c r="AG90" s="9"/>
      <c r="AH90" s="37"/>
      <c r="AI90" s="37"/>
      <c r="AJ90" s="9">
        <v>1</v>
      </c>
      <c r="AK90">
        <f t="shared" si="11"/>
        <v>5</v>
      </c>
      <c r="AL90" s="52"/>
      <c r="AM90" s="52"/>
      <c r="AN90" s="52"/>
      <c r="AO90" s="52"/>
      <c r="AP90" s="74"/>
      <c r="AQ90" s="74"/>
      <c r="AR90" s="74"/>
      <c r="AS90" s="74"/>
      <c r="AT90" s="74"/>
      <c r="AU90" s="74"/>
      <c r="AV90" s="74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</row>
    <row r="91" spans="1:69" ht="15">
      <c r="A91" s="14"/>
      <c r="C91" s="9">
        <v>0</v>
      </c>
      <c r="D91" s="9">
        <v>0</v>
      </c>
      <c r="E91" s="13">
        <v>1</v>
      </c>
      <c r="F91" s="13">
        <v>4</v>
      </c>
      <c r="G91" s="9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>
        <v>1</v>
      </c>
      <c r="V91" s="37"/>
      <c r="W91" s="37"/>
      <c r="X91" s="37"/>
      <c r="Y91" s="37"/>
      <c r="Z91" s="37"/>
      <c r="AA91" s="37">
        <v>3</v>
      </c>
      <c r="AB91" s="37"/>
      <c r="AC91" s="37"/>
      <c r="AD91" s="37">
        <v>0</v>
      </c>
      <c r="AE91" s="37"/>
      <c r="AF91" s="37"/>
      <c r="AG91" s="37"/>
      <c r="AH91" s="37"/>
      <c r="AI91" s="37"/>
      <c r="AJ91" s="37">
        <v>3</v>
      </c>
      <c r="AK91">
        <f t="shared" si="11"/>
        <v>7</v>
      </c>
      <c r="AL91" s="52"/>
      <c r="AM91" s="52"/>
      <c r="AN91" s="52"/>
      <c r="AO91" s="52"/>
      <c r="AP91" s="74"/>
      <c r="AQ91" s="74"/>
      <c r="AR91" s="74"/>
      <c r="AS91" s="74"/>
      <c r="AT91" s="74"/>
      <c r="AU91" s="74"/>
      <c r="AV91" s="74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</row>
    <row r="92" spans="1:69" ht="12.75">
      <c r="A92" s="14"/>
      <c r="C92" s="9">
        <v>0</v>
      </c>
      <c r="D92" s="9">
        <v>0</v>
      </c>
      <c r="E92" s="13">
        <v>1</v>
      </c>
      <c r="F92" s="13">
        <v>5</v>
      </c>
      <c r="G92" s="9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>
        <v>0</v>
      </c>
      <c r="V92" s="37"/>
      <c r="W92" s="37"/>
      <c r="X92" s="37"/>
      <c r="Y92" s="37"/>
      <c r="Z92" s="37"/>
      <c r="AA92" s="37">
        <v>0</v>
      </c>
      <c r="AB92" s="37"/>
      <c r="AC92" s="37"/>
      <c r="AD92" s="37">
        <v>1</v>
      </c>
      <c r="AE92" s="37"/>
      <c r="AF92" s="37"/>
      <c r="AG92" s="37"/>
      <c r="AH92" s="37"/>
      <c r="AI92" s="37"/>
      <c r="AJ92" s="37">
        <v>0</v>
      </c>
      <c r="AK92">
        <f t="shared" si="11"/>
        <v>1</v>
      </c>
      <c r="AL92" s="52"/>
      <c r="AM92" s="52"/>
      <c r="AN92" s="52"/>
      <c r="AO92" s="52"/>
      <c r="AP92" s="73"/>
      <c r="AQ92" s="73"/>
      <c r="AR92" s="73"/>
      <c r="AS92" s="73"/>
      <c r="AT92" s="73"/>
      <c r="AU92" s="73"/>
      <c r="AV92" s="73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</row>
    <row r="93" spans="1:69" ht="12.75">
      <c r="A93" s="14"/>
      <c r="C93" s="9">
        <v>0</v>
      </c>
      <c r="D93" s="9">
        <v>0</v>
      </c>
      <c r="E93" s="13">
        <v>1</v>
      </c>
      <c r="F93" s="13">
        <v>6</v>
      </c>
      <c r="G93" s="9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>
        <v>4</v>
      </c>
      <c r="V93" s="37"/>
      <c r="W93" s="37"/>
      <c r="X93" s="37"/>
      <c r="Y93" s="37"/>
      <c r="Z93" s="37"/>
      <c r="AA93" s="37">
        <v>0</v>
      </c>
      <c r="AB93" s="37"/>
      <c r="AC93" s="37"/>
      <c r="AD93" s="37">
        <v>0</v>
      </c>
      <c r="AE93" s="37"/>
      <c r="AF93" s="37"/>
      <c r="AG93" s="37"/>
      <c r="AH93" s="37"/>
      <c r="AI93" s="37"/>
      <c r="AJ93" s="37">
        <v>1</v>
      </c>
      <c r="AK93">
        <f t="shared" si="11"/>
        <v>5</v>
      </c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</row>
    <row r="94" spans="1:69" s="48" customFormat="1" ht="12.75">
      <c r="A94" s="14"/>
      <c r="B94" s="14"/>
      <c r="C94" s="16"/>
      <c r="D94" s="16"/>
      <c r="E94" s="17"/>
      <c r="F94" s="17"/>
      <c r="G94" s="16">
        <f>SUM(G88:G93)</f>
        <v>0</v>
      </c>
      <c r="H94" s="16">
        <f aca="true" t="shared" si="12" ref="H94:AJ94">SUM(H88:H93)</f>
        <v>0</v>
      </c>
      <c r="I94" s="16">
        <f t="shared" si="12"/>
        <v>0</v>
      </c>
      <c r="J94" s="16">
        <f t="shared" si="12"/>
        <v>0</v>
      </c>
      <c r="K94" s="16">
        <f t="shared" si="12"/>
        <v>0</v>
      </c>
      <c r="L94" s="16">
        <f t="shared" si="12"/>
        <v>0</v>
      </c>
      <c r="M94" s="16">
        <f t="shared" si="12"/>
        <v>0</v>
      </c>
      <c r="N94" s="16">
        <f t="shared" si="12"/>
        <v>0</v>
      </c>
      <c r="O94" s="16">
        <f t="shared" si="12"/>
        <v>0</v>
      </c>
      <c r="P94" s="16">
        <f t="shared" si="12"/>
        <v>0</v>
      </c>
      <c r="Q94" s="16">
        <f t="shared" si="12"/>
        <v>0</v>
      </c>
      <c r="R94" s="16">
        <f t="shared" si="12"/>
        <v>0</v>
      </c>
      <c r="S94" s="16">
        <f t="shared" si="12"/>
        <v>0</v>
      </c>
      <c r="T94" s="16">
        <f t="shared" si="12"/>
        <v>0</v>
      </c>
      <c r="U94" s="16">
        <f t="shared" si="12"/>
        <v>13</v>
      </c>
      <c r="V94" s="16">
        <f t="shared" si="12"/>
        <v>0</v>
      </c>
      <c r="W94" s="16">
        <f t="shared" si="12"/>
        <v>0</v>
      </c>
      <c r="X94" s="16">
        <f t="shared" si="12"/>
        <v>0</v>
      </c>
      <c r="Y94" s="16">
        <f t="shared" si="12"/>
        <v>0</v>
      </c>
      <c r="Z94" s="16">
        <f t="shared" si="12"/>
        <v>0</v>
      </c>
      <c r="AA94" s="16">
        <f t="shared" si="12"/>
        <v>9</v>
      </c>
      <c r="AB94" s="16">
        <f t="shared" si="12"/>
        <v>0</v>
      </c>
      <c r="AC94" s="16">
        <f t="shared" si="12"/>
        <v>0</v>
      </c>
      <c r="AD94" s="16">
        <f t="shared" si="12"/>
        <v>1</v>
      </c>
      <c r="AE94" s="16">
        <f t="shared" si="12"/>
        <v>0</v>
      </c>
      <c r="AF94" s="16">
        <f t="shared" si="12"/>
        <v>0</v>
      </c>
      <c r="AG94" s="16">
        <f t="shared" si="12"/>
        <v>0</v>
      </c>
      <c r="AH94" s="16">
        <f t="shared" si="12"/>
        <v>0</v>
      </c>
      <c r="AI94" s="16">
        <f t="shared" si="12"/>
        <v>0</v>
      </c>
      <c r="AJ94" s="16">
        <f t="shared" si="12"/>
        <v>5</v>
      </c>
      <c r="AK94" s="52">
        <f>SUM(AK88:AK93)</f>
        <v>28</v>
      </c>
      <c r="AL94" s="53" t="s">
        <v>56</v>
      </c>
      <c r="AM94" s="52"/>
      <c r="AN94" s="52">
        <f>+AVERAGE(AK88:AK93)</f>
        <v>4.666666666666667</v>
      </c>
      <c r="AO94" s="52">
        <f>+STDEV(AK88:AK93)</f>
        <v>2.732520204255893</v>
      </c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</row>
    <row r="95" spans="1:69" s="48" customFormat="1" ht="12.75">
      <c r="A95" s="14"/>
      <c r="B95" s="14"/>
      <c r="C95" s="16"/>
      <c r="D95" s="16"/>
      <c r="E95" s="17"/>
      <c r="F95" s="17"/>
      <c r="G95" s="16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</row>
    <row r="96" spans="1:69" s="48" customFormat="1" ht="12.75">
      <c r="A96" s="14"/>
      <c r="B96" s="14"/>
      <c r="C96" s="16"/>
      <c r="D96" s="16"/>
      <c r="E96" s="17"/>
      <c r="F96" s="17"/>
      <c r="G96" s="16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3"/>
    </row>
    <row r="97" spans="1:69" ht="12.75">
      <c r="A97" s="14"/>
      <c r="B97" s="10" t="s">
        <v>3</v>
      </c>
      <c r="C97" s="9">
        <v>0</v>
      </c>
      <c r="D97" s="9">
        <v>0</v>
      </c>
      <c r="E97" s="13">
        <v>2</v>
      </c>
      <c r="F97" s="13">
        <v>1</v>
      </c>
      <c r="G97" s="9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>
        <v>0</v>
      </c>
      <c r="V97" s="37"/>
      <c r="W97" s="37"/>
      <c r="X97" s="37"/>
      <c r="Y97" s="37"/>
      <c r="Z97" s="37"/>
      <c r="AA97" s="37">
        <v>1</v>
      </c>
      <c r="AB97" s="37"/>
      <c r="AC97" s="37"/>
      <c r="AD97" s="37">
        <v>0</v>
      </c>
      <c r="AE97" s="37"/>
      <c r="AF97" s="37"/>
      <c r="AG97" s="37"/>
      <c r="AH97" s="37"/>
      <c r="AI97" s="37"/>
      <c r="AJ97" s="37">
        <v>1</v>
      </c>
      <c r="AK97">
        <f aca="true" t="shared" si="13" ref="AK97:AK102">SUM(I97:AJ97)</f>
        <v>2</v>
      </c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</row>
    <row r="98" spans="1:69" ht="12.75">
      <c r="A98" s="14"/>
      <c r="C98" s="9">
        <v>0</v>
      </c>
      <c r="D98" s="9">
        <v>0</v>
      </c>
      <c r="E98" s="13">
        <v>2</v>
      </c>
      <c r="F98" s="13">
        <v>2</v>
      </c>
      <c r="G98" s="9"/>
      <c r="H98" s="9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>
        <v>1</v>
      </c>
      <c r="V98" s="37"/>
      <c r="W98" s="37"/>
      <c r="X98" s="37"/>
      <c r="Y98" s="37"/>
      <c r="Z98" s="37"/>
      <c r="AA98" s="37">
        <v>0</v>
      </c>
      <c r="AB98" s="37"/>
      <c r="AC98" s="37"/>
      <c r="AD98" s="37">
        <v>0</v>
      </c>
      <c r="AE98" s="37"/>
      <c r="AF98" s="37"/>
      <c r="AG98" s="37"/>
      <c r="AH98" s="37"/>
      <c r="AI98" s="37"/>
      <c r="AJ98" s="37">
        <v>0</v>
      </c>
      <c r="AK98">
        <f t="shared" si="13"/>
        <v>1</v>
      </c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</row>
    <row r="99" spans="1:69" ht="12.75">
      <c r="A99" s="14"/>
      <c r="C99" s="9">
        <v>0</v>
      </c>
      <c r="D99" s="9">
        <v>0</v>
      </c>
      <c r="E99" s="13">
        <v>2</v>
      </c>
      <c r="F99" s="13">
        <v>3</v>
      </c>
      <c r="G99" s="9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>
        <v>0</v>
      </c>
      <c r="V99" s="37"/>
      <c r="W99" s="37"/>
      <c r="X99" s="37"/>
      <c r="Y99" s="37"/>
      <c r="Z99" s="37"/>
      <c r="AA99" s="37">
        <v>0</v>
      </c>
      <c r="AB99" s="37"/>
      <c r="AC99" s="37"/>
      <c r="AD99" s="37">
        <v>1</v>
      </c>
      <c r="AE99" s="37"/>
      <c r="AF99" s="37"/>
      <c r="AG99" s="37"/>
      <c r="AH99" s="37"/>
      <c r="AI99" s="37"/>
      <c r="AJ99" s="37">
        <v>0</v>
      </c>
      <c r="AK99">
        <f t="shared" si="13"/>
        <v>1</v>
      </c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3"/>
    </row>
    <row r="100" spans="1:69" ht="12.75">
      <c r="A100" s="14"/>
      <c r="C100" s="9">
        <v>0</v>
      </c>
      <c r="D100" s="9">
        <v>0</v>
      </c>
      <c r="E100" s="13">
        <v>2</v>
      </c>
      <c r="F100" s="13">
        <v>4</v>
      </c>
      <c r="G100" s="9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>
        <v>0</v>
      </c>
      <c r="V100" s="37"/>
      <c r="W100" s="37"/>
      <c r="X100" s="37"/>
      <c r="Y100" s="37"/>
      <c r="Z100" s="37"/>
      <c r="AA100" s="37">
        <v>1</v>
      </c>
      <c r="AB100" s="37"/>
      <c r="AC100" s="37"/>
      <c r="AD100" s="37">
        <v>0</v>
      </c>
      <c r="AE100" s="37"/>
      <c r="AF100" s="37"/>
      <c r="AG100" s="37"/>
      <c r="AH100" s="37"/>
      <c r="AI100" s="37"/>
      <c r="AJ100" s="37">
        <v>0</v>
      </c>
      <c r="AK100">
        <f t="shared" si="13"/>
        <v>1</v>
      </c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3"/>
    </row>
    <row r="101" spans="1:69" ht="12.75">
      <c r="A101" s="14"/>
      <c r="C101" s="9">
        <v>0</v>
      </c>
      <c r="D101" s="9">
        <v>0</v>
      </c>
      <c r="E101" s="13">
        <v>2</v>
      </c>
      <c r="F101" s="13">
        <v>5</v>
      </c>
      <c r="G101" s="9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>
        <v>1</v>
      </c>
      <c r="V101" s="37"/>
      <c r="W101" s="37"/>
      <c r="X101" s="37"/>
      <c r="Y101" s="37"/>
      <c r="Z101" s="37"/>
      <c r="AA101" s="37">
        <v>0</v>
      </c>
      <c r="AB101" s="37"/>
      <c r="AC101" s="37"/>
      <c r="AD101" s="37">
        <v>0</v>
      </c>
      <c r="AE101" s="37"/>
      <c r="AF101" s="37"/>
      <c r="AG101" s="37"/>
      <c r="AH101" s="37"/>
      <c r="AI101" s="37"/>
      <c r="AJ101" s="37">
        <v>0</v>
      </c>
      <c r="AK101">
        <f t="shared" si="13"/>
        <v>1</v>
      </c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</row>
    <row r="102" spans="1:69" ht="12.75">
      <c r="A102" s="14"/>
      <c r="C102" s="9">
        <v>0</v>
      </c>
      <c r="D102" s="9">
        <v>0</v>
      </c>
      <c r="E102" s="13">
        <v>2</v>
      </c>
      <c r="F102" s="13">
        <v>6</v>
      </c>
      <c r="G102" s="9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>
        <v>0</v>
      </c>
      <c r="V102" s="37"/>
      <c r="W102" s="37"/>
      <c r="X102" s="37"/>
      <c r="Y102" s="37"/>
      <c r="Z102" s="37"/>
      <c r="AA102" s="37">
        <v>2</v>
      </c>
      <c r="AB102" s="37"/>
      <c r="AC102" s="37"/>
      <c r="AD102" s="37">
        <v>0</v>
      </c>
      <c r="AE102" s="37"/>
      <c r="AF102" s="37"/>
      <c r="AG102" s="37"/>
      <c r="AH102" s="37"/>
      <c r="AI102" s="37"/>
      <c r="AJ102" s="37">
        <v>0</v>
      </c>
      <c r="AK102">
        <f t="shared" si="13"/>
        <v>2</v>
      </c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</row>
    <row r="103" spans="1:69" s="48" customFormat="1" ht="12.75">
      <c r="A103" s="14"/>
      <c r="B103" s="14"/>
      <c r="C103" s="16"/>
      <c r="D103" s="16"/>
      <c r="E103" s="17"/>
      <c r="F103" s="17"/>
      <c r="G103" s="16">
        <f aca="true" t="shared" si="14" ref="G103:AK103">SUM(G97:G102)</f>
        <v>0</v>
      </c>
      <c r="H103" s="16">
        <f t="shared" si="14"/>
        <v>0</v>
      </c>
      <c r="I103" s="16">
        <f t="shared" si="14"/>
        <v>0</v>
      </c>
      <c r="J103" s="16">
        <f t="shared" si="14"/>
        <v>0</v>
      </c>
      <c r="K103" s="16">
        <f t="shared" si="14"/>
        <v>0</v>
      </c>
      <c r="L103" s="16">
        <f t="shared" si="14"/>
        <v>0</v>
      </c>
      <c r="M103" s="16">
        <f t="shared" si="14"/>
        <v>0</v>
      </c>
      <c r="N103" s="16">
        <f t="shared" si="14"/>
        <v>0</v>
      </c>
      <c r="O103" s="16">
        <f t="shared" si="14"/>
        <v>0</v>
      </c>
      <c r="P103" s="16">
        <f t="shared" si="14"/>
        <v>0</v>
      </c>
      <c r="Q103" s="16">
        <f t="shared" si="14"/>
        <v>0</v>
      </c>
      <c r="R103" s="16">
        <f t="shared" si="14"/>
        <v>0</v>
      </c>
      <c r="S103" s="16">
        <f t="shared" si="14"/>
        <v>0</v>
      </c>
      <c r="T103" s="16">
        <f t="shared" si="14"/>
        <v>0</v>
      </c>
      <c r="U103" s="16">
        <f t="shared" si="14"/>
        <v>2</v>
      </c>
      <c r="V103" s="16">
        <f t="shared" si="14"/>
        <v>0</v>
      </c>
      <c r="W103" s="16">
        <f t="shared" si="14"/>
        <v>0</v>
      </c>
      <c r="X103" s="16">
        <f t="shared" si="14"/>
        <v>0</v>
      </c>
      <c r="Y103" s="16">
        <f t="shared" si="14"/>
        <v>0</v>
      </c>
      <c r="Z103" s="16">
        <f t="shared" si="14"/>
        <v>0</v>
      </c>
      <c r="AA103" s="16">
        <f t="shared" si="14"/>
        <v>4</v>
      </c>
      <c r="AB103" s="16">
        <f t="shared" si="14"/>
        <v>0</v>
      </c>
      <c r="AC103" s="16">
        <f t="shared" si="14"/>
        <v>0</v>
      </c>
      <c r="AD103" s="16">
        <f t="shared" si="14"/>
        <v>1</v>
      </c>
      <c r="AE103" s="16">
        <f t="shared" si="14"/>
        <v>0</v>
      </c>
      <c r="AF103" s="16">
        <f t="shared" si="14"/>
        <v>0</v>
      </c>
      <c r="AG103" s="16">
        <f t="shared" si="14"/>
        <v>0</v>
      </c>
      <c r="AH103" s="16">
        <f t="shared" si="14"/>
        <v>0</v>
      </c>
      <c r="AI103" s="16">
        <f t="shared" si="14"/>
        <v>0</v>
      </c>
      <c r="AJ103" s="16">
        <f t="shared" si="14"/>
        <v>1</v>
      </c>
      <c r="AK103" s="52">
        <f t="shared" si="14"/>
        <v>8</v>
      </c>
      <c r="AL103" s="53" t="s">
        <v>56</v>
      </c>
      <c r="AM103" s="52"/>
      <c r="AN103" s="52">
        <f>+AVERAGE(AK97:AK102)</f>
        <v>1.3333333333333333</v>
      </c>
      <c r="AO103" s="52">
        <f>+STDEV(AK97:AK102)</f>
        <v>0.5163977794943223</v>
      </c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3"/>
    </row>
    <row r="104" spans="1:69" s="48" customFormat="1" ht="12.75">
      <c r="A104" s="14"/>
      <c r="B104" s="14"/>
      <c r="C104" s="16"/>
      <c r="D104" s="16"/>
      <c r="E104" s="17"/>
      <c r="F104" s="17"/>
      <c r="G104" s="16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3"/>
    </row>
    <row r="105" spans="1:69" s="48" customFormat="1" ht="12.75">
      <c r="A105" s="14"/>
      <c r="B105" s="14"/>
      <c r="C105" s="16"/>
      <c r="D105" s="16"/>
      <c r="E105" s="17"/>
      <c r="F105" s="17"/>
      <c r="G105" s="16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3"/>
    </row>
    <row r="106" spans="1:69" ht="12.75">
      <c r="A106" s="14"/>
      <c r="B106" s="10" t="s">
        <v>24</v>
      </c>
      <c r="C106" s="9">
        <v>0</v>
      </c>
      <c r="D106" s="9">
        <v>0</v>
      </c>
      <c r="E106" s="13">
        <v>3</v>
      </c>
      <c r="F106" s="13">
        <v>1</v>
      </c>
      <c r="G106" s="9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>
        <v>1</v>
      </c>
      <c r="V106" s="37"/>
      <c r="W106" s="37"/>
      <c r="X106" s="37"/>
      <c r="Y106" s="37"/>
      <c r="Z106" s="37"/>
      <c r="AA106" s="37">
        <v>0</v>
      </c>
      <c r="AB106" s="37"/>
      <c r="AC106" s="37"/>
      <c r="AD106" s="37">
        <v>1</v>
      </c>
      <c r="AE106" s="37"/>
      <c r="AF106" s="37"/>
      <c r="AG106" s="37"/>
      <c r="AH106" s="37"/>
      <c r="AI106" s="37"/>
      <c r="AJ106" s="37">
        <v>0</v>
      </c>
      <c r="AK106">
        <f aca="true" t="shared" si="15" ref="AK106:AK111">SUM(I106:AJ106)</f>
        <v>2</v>
      </c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3"/>
    </row>
    <row r="107" spans="1:69" ht="12.75">
      <c r="A107" s="14"/>
      <c r="C107" s="9">
        <v>0</v>
      </c>
      <c r="D107" s="9">
        <v>0</v>
      </c>
      <c r="E107" s="13">
        <v>3</v>
      </c>
      <c r="F107" s="13">
        <v>2</v>
      </c>
      <c r="G107" s="9"/>
      <c r="H107" s="9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>
        <v>3</v>
      </c>
      <c r="V107" s="37"/>
      <c r="W107" s="37"/>
      <c r="X107" s="37"/>
      <c r="Y107" s="37"/>
      <c r="Z107" s="37"/>
      <c r="AA107" s="37">
        <v>0</v>
      </c>
      <c r="AB107" s="37"/>
      <c r="AC107" s="37"/>
      <c r="AD107" s="37">
        <v>0</v>
      </c>
      <c r="AE107" s="37"/>
      <c r="AF107" s="37"/>
      <c r="AG107" s="37"/>
      <c r="AH107" s="37"/>
      <c r="AI107" s="37"/>
      <c r="AJ107" s="37">
        <v>0</v>
      </c>
      <c r="AK107">
        <f t="shared" si="15"/>
        <v>3</v>
      </c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3"/>
    </row>
    <row r="108" spans="1:69" ht="12.75">
      <c r="A108" s="14"/>
      <c r="C108" s="9">
        <v>0</v>
      </c>
      <c r="D108" s="9">
        <v>0</v>
      </c>
      <c r="E108" s="13">
        <v>3</v>
      </c>
      <c r="F108" s="13">
        <v>3</v>
      </c>
      <c r="G108" s="9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>
        <v>1</v>
      </c>
      <c r="V108" s="37"/>
      <c r="W108" s="37"/>
      <c r="X108" s="37"/>
      <c r="Y108" s="37"/>
      <c r="Z108" s="37"/>
      <c r="AA108" s="37">
        <v>0</v>
      </c>
      <c r="AB108" s="37"/>
      <c r="AC108" s="37"/>
      <c r="AD108" s="37">
        <v>0</v>
      </c>
      <c r="AE108" s="37"/>
      <c r="AF108" s="37"/>
      <c r="AG108" s="37"/>
      <c r="AH108" s="37"/>
      <c r="AI108" s="37"/>
      <c r="AJ108" s="37">
        <v>0</v>
      </c>
      <c r="AK108">
        <f t="shared" si="15"/>
        <v>1</v>
      </c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3"/>
    </row>
    <row r="109" spans="1:69" ht="12.75">
      <c r="A109" s="14"/>
      <c r="C109" s="9">
        <v>0</v>
      </c>
      <c r="D109" s="9">
        <v>0</v>
      </c>
      <c r="E109" s="13">
        <v>3</v>
      </c>
      <c r="F109" s="13">
        <v>4</v>
      </c>
      <c r="G109" s="9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>
        <v>0</v>
      </c>
      <c r="V109" s="37"/>
      <c r="W109" s="37"/>
      <c r="X109" s="37"/>
      <c r="Y109" s="37"/>
      <c r="Z109" s="37"/>
      <c r="AA109" s="37">
        <v>0</v>
      </c>
      <c r="AB109" s="37"/>
      <c r="AC109" s="37"/>
      <c r="AD109" s="37">
        <v>0</v>
      </c>
      <c r="AE109" s="37"/>
      <c r="AF109" s="37"/>
      <c r="AG109" s="37"/>
      <c r="AH109" s="37"/>
      <c r="AI109" s="37"/>
      <c r="AJ109" s="37">
        <v>0</v>
      </c>
      <c r="AK109">
        <f t="shared" si="15"/>
        <v>0</v>
      </c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3"/>
    </row>
    <row r="110" spans="1:69" ht="12.75">
      <c r="A110" s="14"/>
      <c r="C110" s="9">
        <v>0</v>
      </c>
      <c r="D110" s="9">
        <v>0</v>
      </c>
      <c r="E110" s="13">
        <v>3</v>
      </c>
      <c r="F110" s="13">
        <v>5</v>
      </c>
      <c r="G110" s="9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>
        <v>3</v>
      </c>
      <c r="V110" s="37"/>
      <c r="W110" s="37"/>
      <c r="X110" s="37"/>
      <c r="Y110" s="37"/>
      <c r="Z110" s="37"/>
      <c r="AA110" s="37">
        <v>0</v>
      </c>
      <c r="AB110" s="37"/>
      <c r="AC110" s="37"/>
      <c r="AD110" s="37">
        <v>0</v>
      </c>
      <c r="AE110" s="37"/>
      <c r="AF110" s="37"/>
      <c r="AG110" s="37"/>
      <c r="AH110" s="37"/>
      <c r="AI110" s="37"/>
      <c r="AJ110" s="37">
        <v>7</v>
      </c>
      <c r="AK110">
        <f t="shared" si="15"/>
        <v>10</v>
      </c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3"/>
    </row>
    <row r="111" spans="1:69" ht="12.75">
      <c r="A111" s="14"/>
      <c r="C111" s="9">
        <v>0</v>
      </c>
      <c r="D111" s="9">
        <v>0</v>
      </c>
      <c r="E111" s="13">
        <v>3</v>
      </c>
      <c r="F111" s="13">
        <v>6</v>
      </c>
      <c r="G111" s="9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>
        <v>4</v>
      </c>
      <c r="V111" s="37"/>
      <c r="W111" s="37"/>
      <c r="X111" s="37"/>
      <c r="Y111" s="37"/>
      <c r="Z111" s="37"/>
      <c r="AA111" s="37">
        <v>0</v>
      </c>
      <c r="AB111" s="37"/>
      <c r="AC111" s="37"/>
      <c r="AD111" s="37">
        <v>0</v>
      </c>
      <c r="AE111" s="37"/>
      <c r="AF111" s="37"/>
      <c r="AG111" s="37"/>
      <c r="AH111" s="37"/>
      <c r="AI111" s="37"/>
      <c r="AJ111" s="37">
        <v>1</v>
      </c>
      <c r="AK111">
        <f t="shared" si="15"/>
        <v>5</v>
      </c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3"/>
    </row>
    <row r="112" spans="1:69" s="48" customFormat="1" ht="12.75">
      <c r="A112" s="14"/>
      <c r="B112" s="14"/>
      <c r="C112" s="16"/>
      <c r="D112" s="16"/>
      <c r="E112" s="17"/>
      <c r="F112" s="17"/>
      <c r="G112" s="16">
        <f aca="true" t="shared" si="16" ref="G112:AK112">SUM(G106:G111)</f>
        <v>0</v>
      </c>
      <c r="H112" s="16">
        <f t="shared" si="16"/>
        <v>0</v>
      </c>
      <c r="I112" s="16">
        <f t="shared" si="16"/>
        <v>0</v>
      </c>
      <c r="J112" s="16">
        <f t="shared" si="16"/>
        <v>0</v>
      </c>
      <c r="K112" s="16">
        <f t="shared" si="16"/>
        <v>0</v>
      </c>
      <c r="L112" s="16">
        <f t="shared" si="16"/>
        <v>0</v>
      </c>
      <c r="M112" s="16">
        <f t="shared" si="16"/>
        <v>0</v>
      </c>
      <c r="N112" s="16">
        <f t="shared" si="16"/>
        <v>0</v>
      </c>
      <c r="O112" s="16">
        <f t="shared" si="16"/>
        <v>0</v>
      </c>
      <c r="P112" s="16">
        <f t="shared" si="16"/>
        <v>0</v>
      </c>
      <c r="Q112" s="16">
        <f t="shared" si="16"/>
        <v>0</v>
      </c>
      <c r="R112" s="16">
        <f t="shared" si="16"/>
        <v>0</v>
      </c>
      <c r="S112" s="16">
        <f t="shared" si="16"/>
        <v>0</v>
      </c>
      <c r="T112" s="16">
        <f t="shared" si="16"/>
        <v>0</v>
      </c>
      <c r="U112" s="16">
        <f t="shared" si="16"/>
        <v>12</v>
      </c>
      <c r="V112" s="16">
        <f t="shared" si="16"/>
        <v>0</v>
      </c>
      <c r="W112" s="16">
        <f t="shared" si="16"/>
        <v>0</v>
      </c>
      <c r="X112" s="16">
        <f t="shared" si="16"/>
        <v>0</v>
      </c>
      <c r="Y112" s="16">
        <f t="shared" si="16"/>
        <v>0</v>
      </c>
      <c r="Z112" s="16">
        <f t="shared" si="16"/>
        <v>0</v>
      </c>
      <c r="AA112" s="16">
        <f t="shared" si="16"/>
        <v>0</v>
      </c>
      <c r="AB112" s="16">
        <f t="shared" si="16"/>
        <v>0</v>
      </c>
      <c r="AC112" s="16">
        <f t="shared" si="16"/>
        <v>0</v>
      </c>
      <c r="AD112" s="16">
        <f t="shared" si="16"/>
        <v>1</v>
      </c>
      <c r="AE112" s="16">
        <f t="shared" si="16"/>
        <v>0</v>
      </c>
      <c r="AF112" s="16">
        <f t="shared" si="16"/>
        <v>0</v>
      </c>
      <c r="AG112" s="16">
        <f t="shared" si="16"/>
        <v>0</v>
      </c>
      <c r="AH112" s="16">
        <f t="shared" si="16"/>
        <v>0</v>
      </c>
      <c r="AI112" s="16">
        <f t="shared" si="16"/>
        <v>0</v>
      </c>
      <c r="AJ112" s="16">
        <f t="shared" si="16"/>
        <v>8</v>
      </c>
      <c r="AK112" s="52">
        <f t="shared" si="16"/>
        <v>21</v>
      </c>
      <c r="AL112" s="53" t="s">
        <v>56</v>
      </c>
      <c r="AM112" s="52"/>
      <c r="AN112" s="52">
        <f>+AVERAGE(AK106:AK111)</f>
        <v>3.5</v>
      </c>
      <c r="AO112" s="52">
        <f>+STDEV(AK106:AK111)</f>
        <v>3.6193922141707713</v>
      </c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3"/>
    </row>
    <row r="113" spans="1:69" s="48" customFormat="1" ht="12.75">
      <c r="A113" s="14"/>
      <c r="B113" s="14"/>
      <c r="C113" s="16"/>
      <c r="D113" s="16"/>
      <c r="E113" s="17"/>
      <c r="F113" s="17"/>
      <c r="G113" s="16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3"/>
    </row>
    <row r="114" spans="1:69" s="48" customFormat="1" ht="12.75">
      <c r="A114" s="14"/>
      <c r="B114" s="14"/>
      <c r="C114" s="16"/>
      <c r="D114" s="16"/>
      <c r="E114" s="17"/>
      <c r="F114" s="17"/>
      <c r="G114" s="16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3"/>
    </row>
    <row r="115" spans="1:69" ht="12.75">
      <c r="A115" s="14"/>
      <c r="B115" s="10" t="s">
        <v>4</v>
      </c>
      <c r="C115" s="9">
        <v>0</v>
      </c>
      <c r="D115" s="9">
        <v>0</v>
      </c>
      <c r="E115" s="13">
        <v>4</v>
      </c>
      <c r="F115" s="13">
        <v>1</v>
      </c>
      <c r="G115" s="9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>
        <v>5</v>
      </c>
      <c r="V115" s="37"/>
      <c r="W115" s="37"/>
      <c r="X115" s="37"/>
      <c r="Y115" s="37"/>
      <c r="Z115" s="37"/>
      <c r="AA115" s="37">
        <v>0</v>
      </c>
      <c r="AB115" s="37"/>
      <c r="AC115" s="37"/>
      <c r="AD115" s="37">
        <v>0</v>
      </c>
      <c r="AE115" s="37"/>
      <c r="AF115" s="37"/>
      <c r="AG115" s="37"/>
      <c r="AH115" s="37"/>
      <c r="AI115" s="37"/>
      <c r="AJ115" s="37">
        <v>0</v>
      </c>
      <c r="AK115">
        <f aca="true" t="shared" si="17" ref="AK115:AK120">SUM(I115:AJ115)</f>
        <v>5</v>
      </c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3"/>
    </row>
    <row r="116" spans="1:69" ht="12.75">
      <c r="A116" s="14"/>
      <c r="C116" s="9">
        <v>0</v>
      </c>
      <c r="D116" s="9">
        <v>0</v>
      </c>
      <c r="E116" s="13">
        <v>4</v>
      </c>
      <c r="F116" s="13">
        <v>2</v>
      </c>
      <c r="G116" s="9"/>
      <c r="H116" s="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>
        <v>2</v>
      </c>
      <c r="V116" s="37"/>
      <c r="W116" s="37"/>
      <c r="X116" s="37"/>
      <c r="Y116" s="37"/>
      <c r="Z116" s="37"/>
      <c r="AA116" s="37">
        <v>0</v>
      </c>
      <c r="AB116" s="37"/>
      <c r="AC116" s="37"/>
      <c r="AD116" s="37">
        <v>1</v>
      </c>
      <c r="AE116" s="37"/>
      <c r="AF116" s="37"/>
      <c r="AG116" s="37"/>
      <c r="AH116" s="37"/>
      <c r="AI116" s="37"/>
      <c r="AJ116" s="37">
        <v>0</v>
      </c>
      <c r="AK116">
        <f t="shared" si="17"/>
        <v>3</v>
      </c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3"/>
    </row>
    <row r="117" spans="1:69" ht="12.75">
      <c r="A117" s="14"/>
      <c r="C117" s="9">
        <v>0</v>
      </c>
      <c r="D117" s="9">
        <v>0</v>
      </c>
      <c r="E117" s="13">
        <v>4</v>
      </c>
      <c r="F117" s="13">
        <v>3</v>
      </c>
      <c r="G117" s="9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>
        <v>2</v>
      </c>
      <c r="V117" s="37"/>
      <c r="W117" s="37"/>
      <c r="X117" s="37"/>
      <c r="Y117" s="37"/>
      <c r="Z117" s="37"/>
      <c r="AA117" s="37">
        <v>1</v>
      </c>
      <c r="AB117" s="37"/>
      <c r="AC117" s="37"/>
      <c r="AD117" s="37">
        <v>0</v>
      </c>
      <c r="AE117" s="37"/>
      <c r="AF117" s="37"/>
      <c r="AG117" s="37"/>
      <c r="AH117" s="37"/>
      <c r="AI117" s="37"/>
      <c r="AJ117" s="37">
        <v>0</v>
      </c>
      <c r="AK117">
        <f t="shared" si="17"/>
        <v>3</v>
      </c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3"/>
    </row>
    <row r="118" spans="1:69" ht="12.75">
      <c r="A118" s="14"/>
      <c r="C118" s="9">
        <v>0</v>
      </c>
      <c r="D118" s="9">
        <v>0</v>
      </c>
      <c r="E118" s="13">
        <v>4</v>
      </c>
      <c r="F118" s="13">
        <v>4</v>
      </c>
      <c r="G118" s="9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>
        <v>1</v>
      </c>
      <c r="V118" s="37"/>
      <c r="W118" s="37"/>
      <c r="X118" s="37"/>
      <c r="Y118" s="37"/>
      <c r="Z118" s="37"/>
      <c r="AA118" s="37">
        <v>0</v>
      </c>
      <c r="AB118" s="37"/>
      <c r="AC118" s="37"/>
      <c r="AD118" s="37">
        <v>0</v>
      </c>
      <c r="AE118" s="37"/>
      <c r="AF118" s="37"/>
      <c r="AG118" s="37"/>
      <c r="AH118" s="37"/>
      <c r="AI118" s="37"/>
      <c r="AJ118" s="37">
        <v>0</v>
      </c>
      <c r="AK118">
        <f t="shared" si="17"/>
        <v>1</v>
      </c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3"/>
    </row>
    <row r="119" spans="1:69" ht="12.75">
      <c r="A119" s="14"/>
      <c r="C119" s="9">
        <v>0</v>
      </c>
      <c r="D119" s="9">
        <v>0</v>
      </c>
      <c r="E119" s="13">
        <v>4</v>
      </c>
      <c r="F119" s="13">
        <v>5</v>
      </c>
      <c r="G119" s="9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>
        <v>3</v>
      </c>
      <c r="V119" s="37"/>
      <c r="W119" s="37"/>
      <c r="X119" s="37"/>
      <c r="Y119" s="37"/>
      <c r="Z119" s="37"/>
      <c r="AA119" s="37">
        <v>0</v>
      </c>
      <c r="AB119" s="37"/>
      <c r="AC119" s="37"/>
      <c r="AD119" s="37">
        <v>0</v>
      </c>
      <c r="AE119" s="37"/>
      <c r="AF119" s="37"/>
      <c r="AG119" s="37"/>
      <c r="AH119" s="37"/>
      <c r="AI119" s="37"/>
      <c r="AJ119" s="37">
        <v>2</v>
      </c>
      <c r="AK119">
        <f t="shared" si="17"/>
        <v>5</v>
      </c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3"/>
    </row>
    <row r="120" spans="1:69" ht="12.75">
      <c r="A120" s="14"/>
      <c r="C120" s="9">
        <v>0</v>
      </c>
      <c r="D120" s="9">
        <v>0</v>
      </c>
      <c r="E120" s="13">
        <v>4</v>
      </c>
      <c r="F120" s="13">
        <v>6</v>
      </c>
      <c r="G120" s="9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>
        <v>0</v>
      </c>
      <c r="V120" s="37"/>
      <c r="W120" s="37"/>
      <c r="X120" s="37"/>
      <c r="Y120" s="37"/>
      <c r="Z120" s="37"/>
      <c r="AA120" s="37">
        <v>1</v>
      </c>
      <c r="AB120" s="37"/>
      <c r="AC120" s="37"/>
      <c r="AD120" s="37">
        <v>0</v>
      </c>
      <c r="AE120" s="37"/>
      <c r="AF120" s="37"/>
      <c r="AG120" s="37"/>
      <c r="AH120" s="37"/>
      <c r="AI120" s="37"/>
      <c r="AJ120" s="37">
        <v>0</v>
      </c>
      <c r="AK120">
        <f t="shared" si="17"/>
        <v>1</v>
      </c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3"/>
    </row>
    <row r="121" spans="1:69" s="48" customFormat="1" ht="12.75">
      <c r="A121" s="14"/>
      <c r="B121" s="14"/>
      <c r="C121" s="16"/>
      <c r="D121" s="16"/>
      <c r="E121" s="17"/>
      <c r="F121" s="17"/>
      <c r="G121" s="16">
        <f aca="true" t="shared" si="18" ref="G121:AK121">SUM(G115:G120)</f>
        <v>0</v>
      </c>
      <c r="H121" s="16">
        <f t="shared" si="18"/>
        <v>0</v>
      </c>
      <c r="I121" s="16">
        <f t="shared" si="18"/>
        <v>0</v>
      </c>
      <c r="J121" s="16">
        <f t="shared" si="18"/>
        <v>0</v>
      </c>
      <c r="K121" s="16">
        <f t="shared" si="18"/>
        <v>0</v>
      </c>
      <c r="L121" s="16">
        <f t="shared" si="18"/>
        <v>0</v>
      </c>
      <c r="M121" s="16">
        <f t="shared" si="18"/>
        <v>0</v>
      </c>
      <c r="N121" s="16">
        <f t="shared" si="18"/>
        <v>0</v>
      </c>
      <c r="O121" s="16">
        <f t="shared" si="18"/>
        <v>0</v>
      </c>
      <c r="P121" s="16">
        <f t="shared" si="18"/>
        <v>0</v>
      </c>
      <c r="Q121" s="16">
        <f t="shared" si="18"/>
        <v>0</v>
      </c>
      <c r="R121" s="16">
        <f t="shared" si="18"/>
        <v>0</v>
      </c>
      <c r="S121" s="16">
        <f t="shared" si="18"/>
        <v>0</v>
      </c>
      <c r="T121" s="16">
        <f t="shared" si="18"/>
        <v>0</v>
      </c>
      <c r="U121" s="16">
        <f t="shared" si="18"/>
        <v>13</v>
      </c>
      <c r="V121" s="16">
        <f t="shared" si="18"/>
        <v>0</v>
      </c>
      <c r="W121" s="16">
        <f t="shared" si="18"/>
        <v>0</v>
      </c>
      <c r="X121" s="16">
        <f t="shared" si="18"/>
        <v>0</v>
      </c>
      <c r="Y121" s="16">
        <f t="shared" si="18"/>
        <v>0</v>
      </c>
      <c r="Z121" s="16">
        <f t="shared" si="18"/>
        <v>0</v>
      </c>
      <c r="AA121" s="16">
        <f t="shared" si="18"/>
        <v>2</v>
      </c>
      <c r="AB121" s="16">
        <f t="shared" si="18"/>
        <v>0</v>
      </c>
      <c r="AC121" s="16">
        <f t="shared" si="18"/>
        <v>0</v>
      </c>
      <c r="AD121" s="16">
        <f t="shared" si="18"/>
        <v>1</v>
      </c>
      <c r="AE121" s="16">
        <f t="shared" si="18"/>
        <v>0</v>
      </c>
      <c r="AF121" s="16">
        <f t="shared" si="18"/>
        <v>0</v>
      </c>
      <c r="AG121" s="16">
        <f t="shared" si="18"/>
        <v>0</v>
      </c>
      <c r="AH121" s="16">
        <f t="shared" si="18"/>
        <v>0</v>
      </c>
      <c r="AI121" s="16">
        <f t="shared" si="18"/>
        <v>0</v>
      </c>
      <c r="AJ121" s="16">
        <f t="shared" si="18"/>
        <v>2</v>
      </c>
      <c r="AK121" s="52">
        <f t="shared" si="18"/>
        <v>18</v>
      </c>
      <c r="AL121" s="53" t="s">
        <v>56</v>
      </c>
      <c r="AM121" s="52"/>
      <c r="AN121" s="52">
        <f>+AVERAGE(AK115:AK120)</f>
        <v>3</v>
      </c>
      <c r="AO121" s="52">
        <f>+STDEV(AK115:AK120)</f>
        <v>1.7888543819998317</v>
      </c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3"/>
    </row>
    <row r="122" spans="1:69" s="48" customFormat="1" ht="12.75">
      <c r="A122" s="14"/>
      <c r="B122" s="14"/>
      <c r="C122" s="16"/>
      <c r="D122" s="16"/>
      <c r="E122" s="17"/>
      <c r="F122" s="17"/>
      <c r="G122" s="16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3"/>
    </row>
    <row r="123" spans="1:69" s="48" customFormat="1" ht="12.75">
      <c r="A123" s="14"/>
      <c r="B123" s="14"/>
      <c r="C123" s="16"/>
      <c r="D123" s="16"/>
      <c r="E123" s="17"/>
      <c r="F123" s="17"/>
      <c r="G123" s="16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3"/>
    </row>
    <row r="124" spans="1:69" ht="12.75">
      <c r="A124" s="14"/>
      <c r="B124" s="10" t="s">
        <v>25</v>
      </c>
      <c r="C124" s="9">
        <v>0</v>
      </c>
      <c r="D124" s="9">
        <v>0</v>
      </c>
      <c r="E124" s="13">
        <v>5</v>
      </c>
      <c r="F124" s="13">
        <v>1</v>
      </c>
      <c r="G124" s="9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>
        <v>4</v>
      </c>
      <c r="V124" s="37"/>
      <c r="W124" s="37"/>
      <c r="X124" s="37"/>
      <c r="Y124" s="37"/>
      <c r="Z124" s="37"/>
      <c r="AA124" s="37">
        <v>0</v>
      </c>
      <c r="AB124" s="37"/>
      <c r="AC124" s="37"/>
      <c r="AD124" s="37">
        <v>1</v>
      </c>
      <c r="AE124" s="37"/>
      <c r="AF124" s="37"/>
      <c r="AG124" s="37"/>
      <c r="AH124" s="37"/>
      <c r="AI124" s="37"/>
      <c r="AJ124" s="37">
        <v>0</v>
      </c>
      <c r="AK124">
        <f aca="true" t="shared" si="19" ref="AK124:AK129">SUM(I124:AJ124)</f>
        <v>5</v>
      </c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3"/>
    </row>
    <row r="125" spans="1:69" ht="12.75">
      <c r="A125" s="14"/>
      <c r="C125" s="9">
        <v>0</v>
      </c>
      <c r="D125" s="9">
        <v>0</v>
      </c>
      <c r="E125" s="13">
        <v>5</v>
      </c>
      <c r="F125" s="13">
        <v>2</v>
      </c>
      <c r="G125" s="9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>
        <v>10</v>
      </c>
      <c r="V125" s="37"/>
      <c r="W125" s="37"/>
      <c r="X125" s="37"/>
      <c r="Y125" s="37"/>
      <c r="Z125" s="37"/>
      <c r="AA125" s="37">
        <v>0</v>
      </c>
      <c r="AB125" s="37"/>
      <c r="AC125" s="37"/>
      <c r="AD125" s="37">
        <v>0</v>
      </c>
      <c r="AE125" s="37"/>
      <c r="AF125" s="37"/>
      <c r="AG125" s="37"/>
      <c r="AH125" s="37"/>
      <c r="AI125" s="37"/>
      <c r="AJ125" s="37">
        <v>1</v>
      </c>
      <c r="AK125">
        <f t="shared" si="19"/>
        <v>11</v>
      </c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3"/>
    </row>
    <row r="126" spans="1:69" ht="12.75">
      <c r="A126" s="14"/>
      <c r="C126" s="9">
        <v>0</v>
      </c>
      <c r="D126" s="9">
        <v>0</v>
      </c>
      <c r="E126" s="13">
        <v>5</v>
      </c>
      <c r="F126" s="13">
        <v>3</v>
      </c>
      <c r="G126" s="9"/>
      <c r="H126" s="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>
        <v>0</v>
      </c>
      <c r="V126" s="37"/>
      <c r="W126" s="37"/>
      <c r="X126" s="37"/>
      <c r="Y126" s="37"/>
      <c r="Z126" s="37"/>
      <c r="AA126" s="37">
        <v>0</v>
      </c>
      <c r="AB126" s="37"/>
      <c r="AC126" s="37"/>
      <c r="AD126" s="37">
        <v>0</v>
      </c>
      <c r="AE126" s="37"/>
      <c r="AF126" s="37"/>
      <c r="AG126" s="37"/>
      <c r="AH126" s="37"/>
      <c r="AI126" s="37"/>
      <c r="AJ126" s="37">
        <v>0</v>
      </c>
      <c r="AK126">
        <f t="shared" si="19"/>
        <v>0</v>
      </c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3"/>
    </row>
    <row r="127" spans="1:69" ht="12.75">
      <c r="A127" s="14"/>
      <c r="C127" s="9">
        <v>0</v>
      </c>
      <c r="D127" s="9">
        <v>0</v>
      </c>
      <c r="E127" s="13">
        <v>5</v>
      </c>
      <c r="F127" s="13">
        <v>4</v>
      </c>
      <c r="G127" s="9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>
        <v>0</v>
      </c>
      <c r="V127" s="37"/>
      <c r="W127" s="37"/>
      <c r="X127" s="37"/>
      <c r="Y127" s="37"/>
      <c r="Z127" s="37"/>
      <c r="AA127" s="37">
        <v>1</v>
      </c>
      <c r="AB127" s="37"/>
      <c r="AC127" s="37"/>
      <c r="AD127" s="37">
        <v>0</v>
      </c>
      <c r="AE127" s="37"/>
      <c r="AF127" s="37"/>
      <c r="AG127" s="37"/>
      <c r="AH127" s="37"/>
      <c r="AI127" s="37"/>
      <c r="AJ127" s="37">
        <v>3</v>
      </c>
      <c r="AK127">
        <f t="shared" si="19"/>
        <v>4</v>
      </c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3"/>
    </row>
    <row r="128" spans="1:69" ht="12.75">
      <c r="A128" s="14"/>
      <c r="C128" s="9">
        <v>0</v>
      </c>
      <c r="D128" s="9">
        <v>0</v>
      </c>
      <c r="E128" s="13">
        <v>5</v>
      </c>
      <c r="F128" s="13">
        <v>5</v>
      </c>
      <c r="G128" s="9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>
        <v>1</v>
      </c>
      <c r="V128" s="37"/>
      <c r="W128" s="37"/>
      <c r="X128" s="37"/>
      <c r="Y128" s="37"/>
      <c r="Z128" s="37"/>
      <c r="AA128" s="37">
        <v>0</v>
      </c>
      <c r="AB128" s="37"/>
      <c r="AC128" s="37"/>
      <c r="AD128" s="37">
        <v>0</v>
      </c>
      <c r="AE128" s="37"/>
      <c r="AF128" s="37"/>
      <c r="AG128" s="37"/>
      <c r="AH128" s="37"/>
      <c r="AI128" s="37"/>
      <c r="AJ128" s="37">
        <v>0</v>
      </c>
      <c r="AK128">
        <f t="shared" si="19"/>
        <v>1</v>
      </c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3"/>
    </row>
    <row r="129" spans="1:69" ht="12.75">
      <c r="A129" s="14"/>
      <c r="C129" s="9">
        <v>0</v>
      </c>
      <c r="D129" s="9">
        <v>0</v>
      </c>
      <c r="E129" s="13">
        <v>5</v>
      </c>
      <c r="F129" s="13">
        <v>6</v>
      </c>
      <c r="G129" s="9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>
        <v>2</v>
      </c>
      <c r="V129" s="37"/>
      <c r="W129" s="37"/>
      <c r="X129" s="37"/>
      <c r="Y129" s="37"/>
      <c r="Z129" s="37"/>
      <c r="AA129" s="37">
        <v>0</v>
      </c>
      <c r="AB129" s="37"/>
      <c r="AC129" s="37"/>
      <c r="AD129" s="37">
        <v>0</v>
      </c>
      <c r="AE129" s="37"/>
      <c r="AF129" s="37"/>
      <c r="AG129" s="37"/>
      <c r="AH129" s="37"/>
      <c r="AI129" s="37"/>
      <c r="AJ129" s="37">
        <v>1</v>
      </c>
      <c r="AK129">
        <f t="shared" si="19"/>
        <v>3</v>
      </c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3"/>
    </row>
    <row r="130" spans="1:69" s="48" customFormat="1" ht="12.75">
      <c r="A130" s="14"/>
      <c r="B130" s="14"/>
      <c r="C130" s="16"/>
      <c r="D130" s="16"/>
      <c r="E130" s="17"/>
      <c r="F130" s="17"/>
      <c r="G130" s="16">
        <f aca="true" t="shared" si="20" ref="G130:AK130">SUM(G124:G129)</f>
        <v>0</v>
      </c>
      <c r="H130" s="16">
        <f t="shared" si="20"/>
        <v>0</v>
      </c>
      <c r="I130" s="16">
        <f t="shared" si="20"/>
        <v>0</v>
      </c>
      <c r="J130" s="16">
        <f t="shared" si="20"/>
        <v>0</v>
      </c>
      <c r="K130" s="16">
        <f t="shared" si="20"/>
        <v>0</v>
      </c>
      <c r="L130" s="16">
        <f t="shared" si="20"/>
        <v>0</v>
      </c>
      <c r="M130" s="16">
        <f t="shared" si="20"/>
        <v>0</v>
      </c>
      <c r="N130" s="16">
        <f t="shared" si="20"/>
        <v>0</v>
      </c>
      <c r="O130" s="16">
        <f t="shared" si="20"/>
        <v>0</v>
      </c>
      <c r="P130" s="16">
        <f t="shared" si="20"/>
        <v>0</v>
      </c>
      <c r="Q130" s="16">
        <f t="shared" si="20"/>
        <v>0</v>
      </c>
      <c r="R130" s="16">
        <f t="shared" si="20"/>
        <v>0</v>
      </c>
      <c r="S130" s="16">
        <f t="shared" si="20"/>
        <v>0</v>
      </c>
      <c r="T130" s="16">
        <f t="shared" si="20"/>
        <v>0</v>
      </c>
      <c r="U130" s="16">
        <f t="shared" si="20"/>
        <v>17</v>
      </c>
      <c r="V130" s="16">
        <f t="shared" si="20"/>
        <v>0</v>
      </c>
      <c r="W130" s="16">
        <f t="shared" si="20"/>
        <v>0</v>
      </c>
      <c r="X130" s="16">
        <f t="shared" si="20"/>
        <v>0</v>
      </c>
      <c r="Y130" s="16">
        <f t="shared" si="20"/>
        <v>0</v>
      </c>
      <c r="Z130" s="16">
        <f t="shared" si="20"/>
        <v>0</v>
      </c>
      <c r="AA130" s="16">
        <f t="shared" si="20"/>
        <v>1</v>
      </c>
      <c r="AB130" s="16">
        <f t="shared" si="20"/>
        <v>0</v>
      </c>
      <c r="AC130" s="16">
        <f t="shared" si="20"/>
        <v>0</v>
      </c>
      <c r="AD130" s="16">
        <f t="shared" si="20"/>
        <v>1</v>
      </c>
      <c r="AE130" s="16">
        <f t="shared" si="20"/>
        <v>0</v>
      </c>
      <c r="AF130" s="16">
        <f t="shared" si="20"/>
        <v>0</v>
      </c>
      <c r="AG130" s="16">
        <f t="shared" si="20"/>
        <v>0</v>
      </c>
      <c r="AH130" s="16">
        <f t="shared" si="20"/>
        <v>0</v>
      </c>
      <c r="AI130" s="16">
        <f t="shared" si="20"/>
        <v>0</v>
      </c>
      <c r="AJ130" s="16">
        <f t="shared" si="20"/>
        <v>5</v>
      </c>
      <c r="AK130" s="52">
        <f t="shared" si="20"/>
        <v>24</v>
      </c>
      <c r="AL130" s="53" t="s">
        <v>56</v>
      </c>
      <c r="AM130" s="52"/>
      <c r="AN130" s="52">
        <f>+AVERAGE(AK124:AK129)</f>
        <v>4</v>
      </c>
      <c r="AO130" s="52">
        <f>+STDEV(AK124:AK129)</f>
        <v>3.8987177379235853</v>
      </c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3"/>
    </row>
    <row r="131" spans="1:69" s="48" customFormat="1" ht="12.75">
      <c r="A131" s="14"/>
      <c r="B131" s="14"/>
      <c r="C131" s="16"/>
      <c r="D131" s="16"/>
      <c r="E131" s="17"/>
      <c r="F131" s="17"/>
      <c r="G131" s="16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3"/>
    </row>
    <row r="132" spans="1:69" s="48" customFormat="1" ht="12.75">
      <c r="A132" s="14"/>
      <c r="B132" s="14"/>
      <c r="C132" s="16"/>
      <c r="D132" s="16"/>
      <c r="E132" s="17"/>
      <c r="F132" s="17"/>
      <c r="G132" s="16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3"/>
    </row>
    <row r="133" spans="1:69" ht="12.75">
      <c r="A133" s="14"/>
      <c r="B133" s="10" t="s">
        <v>26</v>
      </c>
      <c r="C133" s="9">
        <v>0</v>
      </c>
      <c r="D133" s="9">
        <v>0</v>
      </c>
      <c r="E133" s="13">
        <v>6</v>
      </c>
      <c r="F133" s="13">
        <v>1</v>
      </c>
      <c r="G133" s="9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9"/>
      <c r="T133" s="9"/>
      <c r="U133" s="37">
        <v>3</v>
      </c>
      <c r="V133" s="37"/>
      <c r="W133" s="37"/>
      <c r="X133" s="37"/>
      <c r="Y133" s="37"/>
      <c r="Z133" s="37"/>
      <c r="AA133" s="37">
        <v>3</v>
      </c>
      <c r="AB133" s="37"/>
      <c r="AC133" s="37"/>
      <c r="AD133" s="37">
        <v>0</v>
      </c>
      <c r="AE133" s="37"/>
      <c r="AF133" s="37"/>
      <c r="AG133" s="37"/>
      <c r="AH133" s="37"/>
      <c r="AI133" s="37"/>
      <c r="AJ133" s="37">
        <v>0</v>
      </c>
      <c r="AK133">
        <f aca="true" t="shared" si="21" ref="AK133:AK138">SUM(I133:AJ133)</f>
        <v>6</v>
      </c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3"/>
    </row>
    <row r="134" spans="1:69" ht="12.75">
      <c r="A134" s="14"/>
      <c r="C134" s="9">
        <v>0</v>
      </c>
      <c r="D134" s="9">
        <v>0</v>
      </c>
      <c r="E134" s="13">
        <v>6</v>
      </c>
      <c r="F134" s="13">
        <v>2</v>
      </c>
      <c r="G134" s="9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>
        <v>6</v>
      </c>
      <c r="V134" s="37"/>
      <c r="W134" s="37"/>
      <c r="X134" s="37"/>
      <c r="Y134" s="37"/>
      <c r="Z134" s="37"/>
      <c r="AA134" s="37">
        <v>0</v>
      </c>
      <c r="AB134" s="37"/>
      <c r="AC134" s="37"/>
      <c r="AD134" s="37">
        <v>0</v>
      </c>
      <c r="AE134" s="37"/>
      <c r="AF134" s="37"/>
      <c r="AG134" s="37"/>
      <c r="AH134" s="37"/>
      <c r="AI134" s="37"/>
      <c r="AJ134" s="37">
        <v>0</v>
      </c>
      <c r="AK134">
        <f t="shared" si="21"/>
        <v>6</v>
      </c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3"/>
    </row>
    <row r="135" spans="1:69" ht="12.75">
      <c r="A135" s="14"/>
      <c r="C135" s="9">
        <v>0</v>
      </c>
      <c r="D135" s="9">
        <v>0</v>
      </c>
      <c r="E135" s="13">
        <v>6</v>
      </c>
      <c r="F135" s="13">
        <v>3</v>
      </c>
      <c r="G135" s="9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>
        <v>9</v>
      </c>
      <c r="V135" s="37"/>
      <c r="W135" s="37"/>
      <c r="X135" s="37"/>
      <c r="Y135" s="37"/>
      <c r="Z135" s="37"/>
      <c r="AA135" s="37">
        <v>0</v>
      </c>
      <c r="AB135" s="37"/>
      <c r="AC135" s="37"/>
      <c r="AD135" s="37">
        <v>0</v>
      </c>
      <c r="AE135" s="37"/>
      <c r="AF135" s="37"/>
      <c r="AG135" s="37"/>
      <c r="AH135" s="37"/>
      <c r="AI135" s="37"/>
      <c r="AJ135" s="37">
        <v>0</v>
      </c>
      <c r="AK135">
        <f t="shared" si="21"/>
        <v>9</v>
      </c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3"/>
    </row>
    <row r="136" spans="1:69" ht="12.75">
      <c r="A136" s="14"/>
      <c r="C136" s="9">
        <v>0</v>
      </c>
      <c r="D136" s="9">
        <v>0</v>
      </c>
      <c r="E136" s="13">
        <v>6</v>
      </c>
      <c r="F136" s="13">
        <v>4</v>
      </c>
      <c r="G136" s="9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>
        <v>1</v>
      </c>
      <c r="V136" s="37"/>
      <c r="W136" s="37"/>
      <c r="X136" s="37"/>
      <c r="Y136" s="37"/>
      <c r="Z136" s="37"/>
      <c r="AA136" s="37">
        <v>0</v>
      </c>
      <c r="AB136" s="37"/>
      <c r="AC136" s="37"/>
      <c r="AD136" s="37">
        <v>0</v>
      </c>
      <c r="AE136" s="37"/>
      <c r="AF136" s="37"/>
      <c r="AG136" s="37"/>
      <c r="AH136" s="37"/>
      <c r="AI136" s="37"/>
      <c r="AJ136" s="37">
        <v>0</v>
      </c>
      <c r="AK136">
        <f t="shared" si="21"/>
        <v>1</v>
      </c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3"/>
    </row>
    <row r="137" spans="1:69" ht="12.75">
      <c r="A137" s="14"/>
      <c r="C137" s="9">
        <v>0</v>
      </c>
      <c r="D137" s="9">
        <v>0</v>
      </c>
      <c r="E137" s="13">
        <v>6</v>
      </c>
      <c r="F137" s="13">
        <v>5</v>
      </c>
      <c r="G137" s="9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>
        <v>3</v>
      </c>
      <c r="V137" s="37"/>
      <c r="W137" s="37"/>
      <c r="X137" s="37"/>
      <c r="Y137" s="37"/>
      <c r="Z137" s="37"/>
      <c r="AA137" s="37">
        <v>0</v>
      </c>
      <c r="AB137" s="37"/>
      <c r="AC137" s="37"/>
      <c r="AD137" s="37">
        <v>0</v>
      </c>
      <c r="AE137" s="37"/>
      <c r="AF137" s="37"/>
      <c r="AG137" s="37"/>
      <c r="AH137" s="37"/>
      <c r="AI137" s="37"/>
      <c r="AJ137" s="37">
        <v>0</v>
      </c>
      <c r="AK137">
        <f t="shared" si="21"/>
        <v>3</v>
      </c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3"/>
    </row>
    <row r="138" spans="1:69" ht="12.75">
      <c r="A138" s="14"/>
      <c r="C138" s="9">
        <v>0</v>
      </c>
      <c r="D138" s="9">
        <v>0</v>
      </c>
      <c r="E138" s="13">
        <v>6</v>
      </c>
      <c r="F138" s="13">
        <v>6</v>
      </c>
      <c r="G138" s="9"/>
      <c r="H138" s="37"/>
      <c r="I138" s="37"/>
      <c r="J138" s="37"/>
      <c r="K138" s="37"/>
      <c r="L138" s="37"/>
      <c r="M138" s="37"/>
      <c r="N138" s="37"/>
      <c r="O138" s="9"/>
      <c r="P138" s="9"/>
      <c r="Q138" s="9"/>
      <c r="R138" s="9"/>
      <c r="S138" s="9"/>
      <c r="T138" s="9"/>
      <c r="U138" s="9">
        <v>5</v>
      </c>
      <c r="V138" s="9"/>
      <c r="W138" s="9"/>
      <c r="X138" s="9"/>
      <c r="Y138" s="9"/>
      <c r="Z138" s="9"/>
      <c r="AA138" s="9">
        <v>0</v>
      </c>
      <c r="AB138" s="9"/>
      <c r="AC138" s="9"/>
      <c r="AD138" s="9">
        <v>0</v>
      </c>
      <c r="AE138" s="9"/>
      <c r="AF138" s="9"/>
      <c r="AG138" s="9"/>
      <c r="AH138" s="9"/>
      <c r="AI138" s="9"/>
      <c r="AJ138" s="9">
        <v>0</v>
      </c>
      <c r="AK138">
        <f t="shared" si="21"/>
        <v>5</v>
      </c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3"/>
    </row>
    <row r="139" spans="1:69" ht="12.75" customHeight="1">
      <c r="A139" s="14"/>
      <c r="C139" s="16"/>
      <c r="D139" s="16"/>
      <c r="E139" s="17"/>
      <c r="F139" s="17"/>
      <c r="G139" s="11">
        <f aca="true" t="shared" si="22" ref="G139:AK139">SUM(G133:G138)</f>
        <v>0</v>
      </c>
      <c r="H139" s="11">
        <f t="shared" si="22"/>
        <v>0</v>
      </c>
      <c r="I139" s="11">
        <f t="shared" si="22"/>
        <v>0</v>
      </c>
      <c r="J139" s="11">
        <f t="shared" si="22"/>
        <v>0</v>
      </c>
      <c r="K139" s="11">
        <f t="shared" si="22"/>
        <v>0</v>
      </c>
      <c r="L139" s="11">
        <f t="shared" si="22"/>
        <v>0</v>
      </c>
      <c r="M139" s="11">
        <f t="shared" si="22"/>
        <v>0</v>
      </c>
      <c r="N139" s="11">
        <f t="shared" si="22"/>
        <v>0</v>
      </c>
      <c r="O139" s="11">
        <f t="shared" si="22"/>
        <v>0</v>
      </c>
      <c r="P139" s="11">
        <f t="shared" si="22"/>
        <v>0</v>
      </c>
      <c r="Q139" s="11">
        <f t="shared" si="22"/>
        <v>0</v>
      </c>
      <c r="R139" s="11">
        <f t="shared" si="22"/>
        <v>0</v>
      </c>
      <c r="S139" s="11">
        <f t="shared" si="22"/>
        <v>0</v>
      </c>
      <c r="T139" s="11">
        <f t="shared" si="22"/>
        <v>0</v>
      </c>
      <c r="U139" s="11">
        <f t="shared" si="22"/>
        <v>27</v>
      </c>
      <c r="V139" s="11">
        <f t="shared" si="22"/>
        <v>0</v>
      </c>
      <c r="W139" s="11">
        <f t="shared" si="22"/>
        <v>0</v>
      </c>
      <c r="X139" s="11">
        <f t="shared" si="22"/>
        <v>0</v>
      </c>
      <c r="Y139" s="11">
        <f t="shared" si="22"/>
        <v>0</v>
      </c>
      <c r="Z139" s="11">
        <f t="shared" si="22"/>
        <v>0</v>
      </c>
      <c r="AA139" s="11">
        <f t="shared" si="22"/>
        <v>3</v>
      </c>
      <c r="AB139" s="11">
        <f t="shared" si="22"/>
        <v>0</v>
      </c>
      <c r="AC139" s="11">
        <f t="shared" si="22"/>
        <v>0</v>
      </c>
      <c r="AD139" s="11">
        <f t="shared" si="22"/>
        <v>0</v>
      </c>
      <c r="AE139" s="11">
        <f t="shared" si="22"/>
        <v>0</v>
      </c>
      <c r="AF139" s="11">
        <f t="shared" si="22"/>
        <v>0</v>
      </c>
      <c r="AG139" s="11">
        <f t="shared" si="22"/>
        <v>0</v>
      </c>
      <c r="AH139" s="11">
        <f t="shared" si="22"/>
        <v>0</v>
      </c>
      <c r="AI139" s="11">
        <f t="shared" si="22"/>
        <v>0</v>
      </c>
      <c r="AJ139" s="11">
        <f t="shared" si="22"/>
        <v>0</v>
      </c>
      <c r="AK139" s="11">
        <f t="shared" si="22"/>
        <v>30</v>
      </c>
      <c r="AL139" s="53" t="s">
        <v>56</v>
      </c>
      <c r="AM139" s="53"/>
      <c r="AN139" s="52">
        <f>+AVERAGE(AK133:AK138)</f>
        <v>5</v>
      </c>
      <c r="AO139" s="52">
        <f>+STDEV(AK133:AK138)</f>
        <v>2.756809750418044</v>
      </c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</row>
    <row r="140" spans="38:69" ht="12.75"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</row>
    <row r="146" spans="14:27" ht="12.75">
      <c r="N146" s="57" t="s">
        <v>55</v>
      </c>
      <c r="O146" s="57"/>
      <c r="P146" s="9"/>
      <c r="Q146" s="9"/>
      <c r="R146" s="97" t="s">
        <v>57</v>
      </c>
      <c r="S146" s="97"/>
      <c r="T146" s="97"/>
      <c r="U146" s="97" t="s">
        <v>58</v>
      </c>
      <c r="V146" s="97"/>
      <c r="W146" s="97"/>
      <c r="X146" s="97"/>
      <c r="Y146" s="97"/>
      <c r="Z146" s="97"/>
      <c r="AA146" s="56"/>
    </row>
    <row r="147" spans="2:26" ht="12.75">
      <c r="B147" s="10" t="s">
        <v>2</v>
      </c>
      <c r="N147" s="97">
        <v>47</v>
      </c>
      <c r="O147" s="97"/>
      <c r="P147" s="97"/>
      <c r="Q147" s="97"/>
      <c r="R147" s="97">
        <v>28</v>
      </c>
      <c r="S147" s="97"/>
      <c r="T147" s="97"/>
      <c r="U147" s="95">
        <f aca="true" t="shared" si="23" ref="U147:U152">R147*100/N147</f>
        <v>59.57446808510638</v>
      </c>
      <c r="V147" s="95"/>
      <c r="W147" s="95"/>
      <c r="X147" s="95"/>
      <c r="Y147" s="95"/>
      <c r="Z147" s="95"/>
    </row>
    <row r="148" spans="2:26" ht="12.75">
      <c r="B148" s="10" t="s">
        <v>3</v>
      </c>
      <c r="N148" s="97">
        <v>75</v>
      </c>
      <c r="O148" s="97"/>
      <c r="P148" s="97"/>
      <c r="Q148" s="97"/>
      <c r="R148" s="97">
        <v>8</v>
      </c>
      <c r="S148" s="97"/>
      <c r="T148" s="97"/>
      <c r="U148" s="95">
        <f t="shared" si="23"/>
        <v>10.666666666666666</v>
      </c>
      <c r="V148" s="95"/>
      <c r="W148" s="95"/>
      <c r="X148" s="95"/>
      <c r="Y148" s="95"/>
      <c r="Z148" s="95"/>
    </row>
    <row r="149" spans="2:26" ht="12.75">
      <c r="B149" s="10" t="s">
        <v>24</v>
      </c>
      <c r="N149" s="97">
        <v>45</v>
      </c>
      <c r="O149" s="97"/>
      <c r="P149" s="97"/>
      <c r="Q149" s="97"/>
      <c r="R149" s="97">
        <v>21</v>
      </c>
      <c r="S149" s="97"/>
      <c r="T149" s="97"/>
      <c r="U149" s="95">
        <f t="shared" si="23"/>
        <v>46.666666666666664</v>
      </c>
      <c r="V149" s="95"/>
      <c r="W149" s="95"/>
      <c r="X149" s="95"/>
      <c r="Y149" s="95"/>
      <c r="Z149" s="95"/>
    </row>
    <row r="150" spans="2:26" ht="12.75">
      <c r="B150" s="10" t="s">
        <v>4</v>
      </c>
      <c r="N150" s="97">
        <v>49</v>
      </c>
      <c r="O150" s="97"/>
      <c r="P150" s="97"/>
      <c r="Q150" s="97"/>
      <c r="R150" s="97">
        <v>18</v>
      </c>
      <c r="S150" s="97"/>
      <c r="T150" s="97"/>
      <c r="U150" s="95">
        <f t="shared" si="23"/>
        <v>36.734693877551024</v>
      </c>
      <c r="V150" s="95"/>
      <c r="W150" s="95"/>
      <c r="X150" s="95"/>
      <c r="Y150" s="95"/>
      <c r="Z150" s="95"/>
    </row>
    <row r="151" spans="2:26" ht="12.75">
      <c r="B151" s="10" t="s">
        <v>25</v>
      </c>
      <c r="N151" s="97">
        <v>51</v>
      </c>
      <c r="O151" s="97"/>
      <c r="P151" s="97"/>
      <c r="Q151" s="97"/>
      <c r="R151" s="97">
        <v>24</v>
      </c>
      <c r="S151" s="97"/>
      <c r="T151" s="97"/>
      <c r="U151" s="95">
        <f t="shared" si="23"/>
        <v>47.05882352941177</v>
      </c>
      <c r="V151" s="95"/>
      <c r="W151" s="95"/>
      <c r="X151" s="95"/>
      <c r="Y151" s="95"/>
      <c r="Z151" s="95"/>
    </row>
    <row r="152" spans="2:26" ht="12.75">
      <c r="B152" s="10" t="s">
        <v>26</v>
      </c>
      <c r="N152" s="97">
        <v>30</v>
      </c>
      <c r="O152" s="97"/>
      <c r="P152" s="97"/>
      <c r="Q152" s="97"/>
      <c r="R152" s="97">
        <v>30</v>
      </c>
      <c r="S152" s="97"/>
      <c r="T152" s="97"/>
      <c r="U152" s="95">
        <f t="shared" si="23"/>
        <v>100</v>
      </c>
      <c r="V152" s="95"/>
      <c r="W152" s="95"/>
      <c r="X152" s="95"/>
      <c r="Y152" s="95"/>
      <c r="Z152" s="95"/>
    </row>
    <row r="155" spans="14:15" ht="12.75">
      <c r="N155" s="11">
        <v>4.666666666666667</v>
      </c>
      <c r="O155" s="11">
        <v>2.732520204255893</v>
      </c>
    </row>
    <row r="156" spans="3:21" ht="12.75">
      <c r="C156" s="97" t="s">
        <v>58</v>
      </c>
      <c r="D156" s="97"/>
      <c r="E156" s="97"/>
      <c r="F156" s="97"/>
      <c r="G156" s="97"/>
      <c r="H156" s="98"/>
      <c r="N156" s="11">
        <v>1.3333333333333333</v>
      </c>
      <c r="O156" s="11">
        <v>0.5163977794943223</v>
      </c>
      <c r="T156" s="58"/>
      <c r="U156" s="16"/>
    </row>
    <row r="157" spans="2:21" ht="12.75">
      <c r="B157" s="10" t="s">
        <v>2</v>
      </c>
      <c r="C157" s="96">
        <v>59.57446808510638</v>
      </c>
      <c r="D157" s="96"/>
      <c r="E157" s="96"/>
      <c r="F157" s="96"/>
      <c r="G157" s="96"/>
      <c r="H157" s="96"/>
      <c r="N157" s="11">
        <v>3.5</v>
      </c>
      <c r="O157" s="11">
        <v>3.6193922141707713</v>
      </c>
      <c r="T157" s="58"/>
      <c r="U157" s="16"/>
    </row>
    <row r="158" spans="2:21" ht="12.75">
      <c r="B158" s="10" t="s">
        <v>3</v>
      </c>
      <c r="C158" s="96">
        <v>10.666666666666666</v>
      </c>
      <c r="D158" s="96"/>
      <c r="E158" s="96"/>
      <c r="F158" s="96"/>
      <c r="G158" s="96"/>
      <c r="H158" s="96"/>
      <c r="N158" s="11">
        <v>3</v>
      </c>
      <c r="O158" s="11">
        <v>1.7888543819998317</v>
      </c>
      <c r="T158" s="58"/>
      <c r="U158" s="16"/>
    </row>
    <row r="159" spans="2:21" ht="12.75">
      <c r="B159" s="10" t="s">
        <v>24</v>
      </c>
      <c r="C159" s="96">
        <v>46.666666666666664</v>
      </c>
      <c r="D159" s="96"/>
      <c r="E159" s="96"/>
      <c r="F159" s="96"/>
      <c r="G159" s="96"/>
      <c r="H159" s="96"/>
      <c r="N159" s="11">
        <v>4</v>
      </c>
      <c r="O159" s="11">
        <v>3.8987177379235853</v>
      </c>
      <c r="T159" s="58"/>
      <c r="U159" s="16"/>
    </row>
    <row r="160" spans="2:21" ht="12.75">
      <c r="B160" s="10" t="s">
        <v>4</v>
      </c>
      <c r="C160" s="96">
        <v>36.734693877551024</v>
      </c>
      <c r="D160" s="96"/>
      <c r="E160" s="96"/>
      <c r="F160" s="96"/>
      <c r="G160" s="96"/>
      <c r="H160" s="96"/>
      <c r="N160" s="11">
        <v>5</v>
      </c>
      <c r="O160" s="11">
        <v>2.756809750418044</v>
      </c>
      <c r="T160" s="58"/>
      <c r="U160" s="16"/>
    </row>
    <row r="161" spans="2:21" ht="12.75">
      <c r="B161" s="10" t="s">
        <v>25</v>
      </c>
      <c r="C161" s="96">
        <v>47.05882352941177</v>
      </c>
      <c r="D161" s="96"/>
      <c r="E161" s="96"/>
      <c r="F161" s="96"/>
      <c r="G161" s="96"/>
      <c r="H161" s="96"/>
      <c r="T161" s="58"/>
      <c r="U161" s="16"/>
    </row>
    <row r="162" spans="2:21" ht="12.75">
      <c r="B162" s="10" t="s">
        <v>26</v>
      </c>
      <c r="C162" s="96">
        <v>100</v>
      </c>
      <c r="D162" s="96"/>
      <c r="E162" s="96"/>
      <c r="F162" s="96"/>
      <c r="G162" s="96"/>
      <c r="H162" s="96"/>
      <c r="T162" s="58"/>
      <c r="U162" s="16"/>
    </row>
    <row r="163" spans="3:8" ht="12.75">
      <c r="C163" s="99">
        <v>1</v>
      </c>
      <c r="D163" s="99"/>
      <c r="E163" s="99"/>
      <c r="F163" s="99"/>
      <c r="G163" s="99"/>
      <c r="H163" s="99"/>
    </row>
  </sheetData>
  <mergeCells count="71">
    <mergeCell ref="C163:H163"/>
    <mergeCell ref="C162:H162"/>
    <mergeCell ref="C160:H160"/>
    <mergeCell ref="C161:H161"/>
    <mergeCell ref="C158:H158"/>
    <mergeCell ref="C159:H159"/>
    <mergeCell ref="U151:Z151"/>
    <mergeCell ref="U152:Z152"/>
    <mergeCell ref="C156:H156"/>
    <mergeCell ref="N151:Q151"/>
    <mergeCell ref="N152:Q152"/>
    <mergeCell ref="R151:T151"/>
    <mergeCell ref="R152:T152"/>
    <mergeCell ref="N150:Q150"/>
    <mergeCell ref="R147:T147"/>
    <mergeCell ref="R148:T148"/>
    <mergeCell ref="R149:T149"/>
    <mergeCell ref="R150:T150"/>
    <mergeCell ref="U148:Z148"/>
    <mergeCell ref="N147:Q147"/>
    <mergeCell ref="N148:Q148"/>
    <mergeCell ref="N149:Q149"/>
    <mergeCell ref="AP89:AV89"/>
    <mergeCell ref="R146:T146"/>
    <mergeCell ref="U146:Z146"/>
    <mergeCell ref="U147:Z147"/>
    <mergeCell ref="AR2:BP2"/>
    <mergeCell ref="U149:Z149"/>
    <mergeCell ref="U150:Z150"/>
    <mergeCell ref="C157:H157"/>
    <mergeCell ref="AL86:AQ86"/>
    <mergeCell ref="AP90:AV90"/>
    <mergeCell ref="AP91:AV91"/>
    <mergeCell ref="AP92:AV92"/>
    <mergeCell ref="AP87:AV87"/>
    <mergeCell ref="AP88:AV88"/>
    <mergeCell ref="BH83:BH89"/>
    <mergeCell ref="BI83:BI89"/>
    <mergeCell ref="A1:AJ1"/>
    <mergeCell ref="AL1:BP1"/>
    <mergeCell ref="A2:A3"/>
    <mergeCell ref="B2:B3"/>
    <mergeCell ref="C2:F3"/>
    <mergeCell ref="G2:K2"/>
    <mergeCell ref="L2:AJ2"/>
    <mergeCell ref="AL2:AQ2"/>
    <mergeCell ref="A85:AJ85"/>
    <mergeCell ref="A86:A87"/>
    <mergeCell ref="B86:B87"/>
    <mergeCell ref="C86:F87"/>
    <mergeCell ref="G86:K86"/>
    <mergeCell ref="L86:AJ86"/>
    <mergeCell ref="AZ83:AZ89"/>
    <mergeCell ref="BP83:BP89"/>
    <mergeCell ref="BO83:BO89"/>
    <mergeCell ref="BK83:BK89"/>
    <mergeCell ref="BA83:BA89"/>
    <mergeCell ref="BB83:BB89"/>
    <mergeCell ref="BC83:BC89"/>
    <mergeCell ref="BG83:BG89"/>
    <mergeCell ref="BJ83:BJ89"/>
    <mergeCell ref="BF83:BF89"/>
    <mergeCell ref="AL44:BP44"/>
    <mergeCell ref="AL45:AQ45"/>
    <mergeCell ref="AR45:BP45"/>
    <mergeCell ref="G45:K45"/>
    <mergeCell ref="A44:AJ44"/>
    <mergeCell ref="B45:B46"/>
    <mergeCell ref="A45:A46"/>
    <mergeCell ref="C45:F46"/>
    <mergeCell ref="L45:AJ45"/>
  </mergeCells>
  <printOptions/>
  <pageMargins left="0.32" right="0.5" top="0.49" bottom="0.4" header="0.45" footer="0.29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C28" sqref="C28"/>
    </sheetView>
  </sheetViews>
  <sheetFormatPr defaultColWidth="9.140625" defaultRowHeight="12.75"/>
  <cols>
    <col min="1" max="4" width="14.00390625" style="0" customWidth="1"/>
  </cols>
  <sheetData>
    <row r="1" spans="1:4" ht="13.5" thickBot="1">
      <c r="A1" s="76" t="s">
        <v>37</v>
      </c>
      <c r="B1" s="77"/>
      <c r="C1" s="77"/>
      <c r="D1" s="78"/>
    </row>
    <row r="2" spans="1:4" ht="13.5" thickBot="1">
      <c r="A2" s="76" t="s">
        <v>38</v>
      </c>
      <c r="B2" s="77"/>
      <c r="C2" s="77"/>
      <c r="D2" s="78"/>
    </row>
    <row r="3" spans="1:4" ht="13.5" thickBot="1">
      <c r="A3" s="27" t="s">
        <v>39</v>
      </c>
      <c r="B3" s="27" t="s">
        <v>40</v>
      </c>
      <c r="C3" s="27" t="s">
        <v>41</v>
      </c>
      <c r="D3" s="28" t="s">
        <v>42</v>
      </c>
    </row>
    <row r="4" spans="1:4" ht="12.75">
      <c r="A4" s="29">
        <v>0</v>
      </c>
      <c r="B4" s="30">
        <v>8.3</v>
      </c>
      <c r="C4" s="30">
        <v>0</v>
      </c>
      <c r="D4" s="31">
        <v>0</v>
      </c>
    </row>
    <row r="5" spans="1:4" ht="12.75">
      <c r="A5" s="32">
        <v>0.0416666666666667</v>
      </c>
      <c r="B5" s="13">
        <v>8.2</v>
      </c>
      <c r="C5" s="13">
        <v>0</v>
      </c>
      <c r="D5" s="33">
        <v>0</v>
      </c>
    </row>
    <row r="6" spans="1:4" ht="12.75">
      <c r="A6" s="32">
        <v>0.0833333333333333</v>
      </c>
      <c r="B6" s="13">
        <v>8</v>
      </c>
      <c r="C6" s="13">
        <v>0</v>
      </c>
      <c r="D6" s="33">
        <v>0</v>
      </c>
    </row>
    <row r="7" spans="1:4" ht="12.75">
      <c r="A7" s="32">
        <v>0.125</v>
      </c>
      <c r="B7" s="13">
        <v>8</v>
      </c>
      <c r="C7" s="13">
        <v>0</v>
      </c>
      <c r="D7" s="33">
        <v>0</v>
      </c>
    </row>
    <row r="8" spans="1:4" ht="12.75">
      <c r="A8" s="32">
        <v>0.166666666666667</v>
      </c>
      <c r="B8" s="13">
        <v>8.2</v>
      </c>
      <c r="C8" s="13">
        <v>0</v>
      </c>
      <c r="D8" s="33">
        <v>0</v>
      </c>
    </row>
    <row r="9" spans="1:4" ht="12.75">
      <c r="A9" s="32">
        <v>0.208333333333333</v>
      </c>
      <c r="B9" s="13">
        <v>8.4</v>
      </c>
      <c r="C9" s="13">
        <v>0</v>
      </c>
      <c r="D9" s="33">
        <v>0</v>
      </c>
    </row>
    <row r="10" spans="1:4" ht="12.75">
      <c r="A10" s="32">
        <v>0.25</v>
      </c>
      <c r="B10" s="13">
        <v>8.5</v>
      </c>
      <c r="C10" s="13">
        <v>0</v>
      </c>
      <c r="D10" s="33">
        <v>0</v>
      </c>
    </row>
    <row r="11" spans="1:4" ht="12.75">
      <c r="A11" s="32">
        <v>0.291666666666667</v>
      </c>
      <c r="B11" s="13">
        <v>8.7</v>
      </c>
      <c r="C11" s="13">
        <v>1</v>
      </c>
      <c r="D11" s="33">
        <v>0</v>
      </c>
    </row>
    <row r="12" spans="1:4" ht="12.75">
      <c r="A12" s="32">
        <v>0.333333333333333</v>
      </c>
      <c r="B12" s="13">
        <v>9</v>
      </c>
      <c r="C12" s="13">
        <v>1</v>
      </c>
      <c r="D12" s="33">
        <v>1</v>
      </c>
    </row>
    <row r="13" spans="1:4" ht="12.75">
      <c r="A13" s="32">
        <v>0.375</v>
      </c>
      <c r="B13" s="13">
        <v>13</v>
      </c>
      <c r="C13" s="13">
        <v>2</v>
      </c>
      <c r="D13" s="33">
        <v>1</v>
      </c>
    </row>
    <row r="14" spans="1:4" ht="12.75">
      <c r="A14" s="32">
        <v>0.416666666666667</v>
      </c>
      <c r="B14" s="13">
        <v>16.7</v>
      </c>
      <c r="C14" s="13">
        <v>2</v>
      </c>
      <c r="D14" s="33">
        <v>1</v>
      </c>
    </row>
    <row r="15" spans="1:4" ht="12.75">
      <c r="A15" s="32">
        <v>0.458333333333333</v>
      </c>
      <c r="B15" s="13">
        <v>19.4</v>
      </c>
      <c r="C15" s="13">
        <v>2</v>
      </c>
      <c r="D15" s="33">
        <v>2</v>
      </c>
    </row>
    <row r="16" spans="1:4" ht="12.75">
      <c r="A16" s="32">
        <v>0.5</v>
      </c>
      <c r="B16" s="13">
        <v>21.7</v>
      </c>
      <c r="C16" s="13">
        <v>2</v>
      </c>
      <c r="D16" s="33">
        <v>2</v>
      </c>
    </row>
    <row r="17" spans="1:4" ht="12.75">
      <c r="A17" s="32">
        <v>0.541666666666667</v>
      </c>
      <c r="B17" s="13">
        <v>20.9</v>
      </c>
      <c r="C17" s="13">
        <v>2</v>
      </c>
      <c r="D17" s="33">
        <v>2</v>
      </c>
    </row>
    <row r="18" spans="1:4" ht="12.75">
      <c r="A18" s="32">
        <v>0.583333333333333</v>
      </c>
      <c r="B18" s="13">
        <v>21.7</v>
      </c>
      <c r="C18" s="13">
        <v>2</v>
      </c>
      <c r="D18" s="33">
        <v>2</v>
      </c>
    </row>
    <row r="19" spans="1:4" ht="12.75">
      <c r="A19" s="32">
        <v>0.625</v>
      </c>
      <c r="B19" s="13">
        <v>21.7</v>
      </c>
      <c r="C19" s="13">
        <v>2</v>
      </c>
      <c r="D19" s="33">
        <v>2</v>
      </c>
    </row>
    <row r="20" spans="1:4" ht="12.75">
      <c r="A20" s="32">
        <v>0.666666666666667</v>
      </c>
      <c r="B20" s="13">
        <v>21.3</v>
      </c>
      <c r="C20" s="13">
        <v>2</v>
      </c>
      <c r="D20" s="33">
        <v>1</v>
      </c>
    </row>
    <row r="21" spans="1:4" ht="12.75">
      <c r="A21" s="32">
        <v>0.708333333333333</v>
      </c>
      <c r="B21" s="13">
        <v>18.2</v>
      </c>
      <c r="C21" s="13">
        <v>1</v>
      </c>
      <c r="D21" s="33">
        <v>1</v>
      </c>
    </row>
    <row r="22" spans="1:4" ht="12.75">
      <c r="A22" s="32">
        <v>0.75</v>
      </c>
      <c r="B22" s="13">
        <v>15.6</v>
      </c>
      <c r="C22" s="13">
        <v>1</v>
      </c>
      <c r="D22" s="33">
        <v>0</v>
      </c>
    </row>
    <row r="23" spans="1:4" ht="12.75">
      <c r="A23" s="32">
        <v>0.791666666666667</v>
      </c>
      <c r="B23" s="13">
        <v>12.1</v>
      </c>
      <c r="C23" s="13">
        <v>0</v>
      </c>
      <c r="D23" s="33">
        <v>0</v>
      </c>
    </row>
    <row r="24" spans="1:4" ht="12.75">
      <c r="A24" s="32">
        <v>0.833333333333333</v>
      </c>
      <c r="B24" s="13">
        <v>10.9</v>
      </c>
      <c r="C24" s="13">
        <v>0</v>
      </c>
      <c r="D24" s="33">
        <v>0</v>
      </c>
    </row>
    <row r="25" spans="1:4" ht="12.75">
      <c r="A25" s="32">
        <v>0.875</v>
      </c>
      <c r="B25" s="13">
        <v>10.2</v>
      </c>
      <c r="C25" s="13">
        <v>0</v>
      </c>
      <c r="D25" s="33">
        <v>0</v>
      </c>
    </row>
    <row r="26" spans="1:4" ht="12.75">
      <c r="A26" s="32">
        <v>0.916666666666667</v>
      </c>
      <c r="B26" s="13">
        <v>8.6</v>
      </c>
      <c r="C26" s="13">
        <v>0</v>
      </c>
      <c r="D26" s="33">
        <v>0</v>
      </c>
    </row>
    <row r="27" spans="1:4" ht="12.75">
      <c r="A27" s="32">
        <v>0.958333333333333</v>
      </c>
      <c r="B27" s="13">
        <v>8.5</v>
      </c>
      <c r="C27" s="13">
        <v>0</v>
      </c>
      <c r="D27" s="33">
        <v>0</v>
      </c>
    </row>
    <row r="28" spans="1:4" ht="13.5" thickBot="1">
      <c r="A28" s="34">
        <v>1</v>
      </c>
      <c r="B28" s="35">
        <v>8.4</v>
      </c>
      <c r="C28" s="35">
        <v>0</v>
      </c>
      <c r="D28" s="36">
        <v>0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33" sqref="D33"/>
    </sheetView>
  </sheetViews>
  <sheetFormatPr defaultColWidth="9.140625" defaultRowHeight="12.75"/>
  <sheetData>
    <row r="1" spans="2:7" ht="12.75">
      <c r="B1" t="s">
        <v>19</v>
      </c>
      <c r="C1" t="s">
        <v>20</v>
      </c>
      <c r="D1" s="11" t="s">
        <v>14</v>
      </c>
      <c r="E1" s="11" t="s">
        <v>15</v>
      </c>
      <c r="F1" s="11" t="s">
        <v>21</v>
      </c>
      <c r="G1" s="11"/>
    </row>
    <row r="2" spans="1:6" ht="12.75">
      <c r="A2">
        <v>1</v>
      </c>
      <c r="B2">
        <v>0</v>
      </c>
      <c r="C2">
        <v>0</v>
      </c>
      <c r="D2" s="1">
        <v>5</v>
      </c>
      <c r="E2" s="1">
        <v>4</v>
      </c>
      <c r="F2">
        <v>0.0499486180393478</v>
      </c>
    </row>
    <row r="3" spans="1:6" ht="12.75">
      <c r="A3">
        <v>2</v>
      </c>
      <c r="B3">
        <v>0</v>
      </c>
      <c r="C3">
        <v>0</v>
      </c>
      <c r="D3" s="1">
        <v>1</v>
      </c>
      <c r="E3" s="1">
        <v>5</v>
      </c>
      <c r="F3">
        <v>0.060642021256543055</v>
      </c>
    </row>
    <row r="4" spans="1:6" ht="12.75">
      <c r="A4">
        <v>3</v>
      </c>
      <c r="B4">
        <v>0</v>
      </c>
      <c r="C4">
        <v>0</v>
      </c>
      <c r="D4" s="1">
        <v>4</v>
      </c>
      <c r="E4" s="1">
        <v>5</v>
      </c>
      <c r="F4">
        <v>0.06331195479504625</v>
      </c>
    </row>
    <row r="5" spans="1:6" ht="12.75">
      <c r="A5">
        <v>4</v>
      </c>
      <c r="B5">
        <v>0</v>
      </c>
      <c r="C5">
        <v>0</v>
      </c>
      <c r="D5" s="1">
        <v>6</v>
      </c>
      <c r="E5" s="1">
        <v>1</v>
      </c>
      <c r="F5">
        <v>0.11865553213442137</v>
      </c>
    </row>
    <row r="6" spans="1:6" ht="12.75">
      <c r="A6">
        <v>5</v>
      </c>
      <c r="B6">
        <v>0</v>
      </c>
      <c r="C6">
        <v>0</v>
      </c>
      <c r="D6" s="1">
        <v>3</v>
      </c>
      <c r="E6" s="1">
        <v>3</v>
      </c>
      <c r="F6">
        <v>0.15641283360893787</v>
      </c>
    </row>
    <row r="7" spans="1:6" ht="12.75">
      <c r="A7">
        <v>6</v>
      </c>
      <c r="B7">
        <v>0</v>
      </c>
      <c r="C7">
        <v>0</v>
      </c>
      <c r="D7" s="1">
        <v>1</v>
      </c>
      <c r="E7" s="1">
        <v>4</v>
      </c>
      <c r="F7">
        <v>0.1646318414643373</v>
      </c>
    </row>
    <row r="8" spans="1:6" ht="12.75">
      <c r="A8">
        <v>7</v>
      </c>
      <c r="B8">
        <v>0</v>
      </c>
      <c r="C8">
        <v>0</v>
      </c>
      <c r="D8" s="1">
        <v>5</v>
      </c>
      <c r="E8" s="1">
        <v>2</v>
      </c>
      <c r="F8">
        <v>0.23828052945146716</v>
      </c>
    </row>
    <row r="9" spans="1:6" ht="12.75">
      <c r="A9">
        <v>8</v>
      </c>
      <c r="B9">
        <v>0</v>
      </c>
      <c r="C9">
        <v>0</v>
      </c>
      <c r="D9" s="1">
        <v>1</v>
      </c>
      <c r="E9" s="1">
        <v>1</v>
      </c>
      <c r="F9">
        <v>0.24268553405412718</v>
      </c>
    </row>
    <row r="10" spans="1:6" ht="12.75">
      <c r="A10">
        <v>9</v>
      </c>
      <c r="B10">
        <v>0</v>
      </c>
      <c r="C10">
        <v>0</v>
      </c>
      <c r="D10" s="1">
        <v>3</v>
      </c>
      <c r="E10" s="1">
        <v>4</v>
      </c>
      <c r="F10">
        <v>0.34176587337885533</v>
      </c>
    </row>
    <row r="11" spans="1:6" ht="12.75">
      <c r="A11">
        <v>10</v>
      </c>
      <c r="B11">
        <v>0</v>
      </c>
      <c r="C11">
        <v>0</v>
      </c>
      <c r="D11" s="1">
        <v>5</v>
      </c>
      <c r="E11" s="1">
        <v>3</v>
      </c>
      <c r="F11">
        <v>0.36440674285897967</v>
      </c>
    </row>
    <row r="12" spans="1:6" ht="12.75">
      <c r="A12">
        <v>11</v>
      </c>
      <c r="B12">
        <v>0</v>
      </c>
      <c r="C12">
        <v>0</v>
      </c>
      <c r="D12" s="1">
        <v>1</v>
      </c>
      <c r="E12" s="1">
        <v>2</v>
      </c>
      <c r="F12">
        <v>0.3664355688526886</v>
      </c>
    </row>
    <row r="13" spans="1:6" ht="12.75">
      <c r="A13">
        <v>12</v>
      </c>
      <c r="B13">
        <v>0</v>
      </c>
      <c r="C13">
        <v>0</v>
      </c>
      <c r="D13" s="1">
        <v>6</v>
      </c>
      <c r="E13" s="1">
        <v>7</v>
      </c>
      <c r="F13">
        <v>0.36656464296243296</v>
      </c>
    </row>
    <row r="14" spans="1:6" ht="12.75">
      <c r="A14">
        <v>13</v>
      </c>
      <c r="B14">
        <v>0</v>
      </c>
      <c r="C14">
        <v>0</v>
      </c>
      <c r="D14" s="1">
        <v>1</v>
      </c>
      <c r="E14" s="1">
        <v>7</v>
      </c>
      <c r="F14">
        <v>0.3743529622570825</v>
      </c>
    </row>
    <row r="15" spans="1:6" ht="12.75">
      <c r="A15">
        <v>14</v>
      </c>
      <c r="B15">
        <v>0</v>
      </c>
      <c r="C15">
        <v>0</v>
      </c>
      <c r="D15" s="1">
        <v>6</v>
      </c>
      <c r="E15" s="1">
        <v>4</v>
      </c>
      <c r="F15">
        <v>0.3776978662871562</v>
      </c>
    </row>
    <row r="16" spans="1:6" ht="12.75">
      <c r="A16">
        <v>15</v>
      </c>
      <c r="B16">
        <v>0</v>
      </c>
      <c r="C16">
        <v>0</v>
      </c>
      <c r="D16" s="1">
        <v>2</v>
      </c>
      <c r="E16" s="1">
        <v>5</v>
      </c>
      <c r="F16">
        <v>0.39523791089397164</v>
      </c>
    </row>
    <row r="17" spans="1:6" ht="12.75">
      <c r="A17">
        <v>16</v>
      </c>
      <c r="B17">
        <v>0</v>
      </c>
      <c r="C17">
        <v>0</v>
      </c>
      <c r="D17" s="1">
        <v>2</v>
      </c>
      <c r="E17" s="1">
        <v>4</v>
      </c>
      <c r="F17">
        <v>0.4472236952358104</v>
      </c>
    </row>
    <row r="18" spans="1:6" ht="12.75">
      <c r="A18">
        <v>17</v>
      </c>
      <c r="B18">
        <v>0</v>
      </c>
      <c r="C18">
        <v>0</v>
      </c>
      <c r="D18" s="1">
        <v>5</v>
      </c>
      <c r="E18" s="1">
        <v>1</v>
      </c>
      <c r="F18">
        <v>0.4586118474217953</v>
      </c>
    </row>
    <row r="19" spans="1:6" ht="12.75">
      <c r="A19">
        <v>18</v>
      </c>
      <c r="B19">
        <v>0</v>
      </c>
      <c r="C19">
        <v>0</v>
      </c>
      <c r="D19" s="1">
        <v>4</v>
      </c>
      <c r="E19" s="1">
        <v>3</v>
      </c>
      <c r="F19">
        <v>0.46332586585200364</v>
      </c>
    </row>
    <row r="20" spans="1:6" ht="12.75">
      <c r="A20">
        <v>19</v>
      </c>
      <c r="B20">
        <v>0</v>
      </c>
      <c r="C20">
        <v>0</v>
      </c>
      <c r="D20" s="1">
        <v>6</v>
      </c>
      <c r="E20" s="1">
        <v>2</v>
      </c>
      <c r="F20">
        <v>0.5273080921522839</v>
      </c>
    </row>
    <row r="21" spans="1:6" ht="12.75">
      <c r="A21">
        <v>20</v>
      </c>
      <c r="B21">
        <v>0</v>
      </c>
      <c r="C21">
        <v>0</v>
      </c>
      <c r="D21" s="1">
        <v>4</v>
      </c>
      <c r="E21" s="1">
        <v>4</v>
      </c>
      <c r="F21">
        <v>0.5346555325277258</v>
      </c>
    </row>
    <row r="22" spans="1:6" ht="12.75">
      <c r="A22">
        <v>21</v>
      </c>
      <c r="B22">
        <v>0</v>
      </c>
      <c r="C22">
        <v>0</v>
      </c>
      <c r="D22" s="1">
        <v>4</v>
      </c>
      <c r="E22" s="1">
        <v>1</v>
      </c>
      <c r="F22">
        <v>0.5563091589687756</v>
      </c>
    </row>
    <row r="23" spans="1:6" ht="12.75">
      <c r="A23">
        <v>22</v>
      </c>
      <c r="B23">
        <v>0</v>
      </c>
      <c r="C23">
        <v>0</v>
      </c>
      <c r="D23" s="1">
        <v>6</v>
      </c>
      <c r="E23" s="1">
        <v>5</v>
      </c>
      <c r="F23">
        <v>0.582071806160853</v>
      </c>
    </row>
    <row r="24" spans="1:6" ht="12.75">
      <c r="A24">
        <v>23</v>
      </c>
      <c r="B24">
        <v>0</v>
      </c>
      <c r="C24">
        <v>0</v>
      </c>
      <c r="D24" s="1">
        <v>5</v>
      </c>
      <c r="E24" s="1">
        <v>7</v>
      </c>
      <c r="F24">
        <v>0.6179520749956353</v>
      </c>
    </row>
    <row r="25" spans="1:6" ht="12.75">
      <c r="A25">
        <v>24</v>
      </c>
      <c r="B25">
        <v>0</v>
      </c>
      <c r="C25">
        <v>0</v>
      </c>
      <c r="D25" s="1">
        <v>3</v>
      </c>
      <c r="E25" s="1">
        <v>2</v>
      </c>
      <c r="F25">
        <v>0.6224361150426239</v>
      </c>
    </row>
    <row r="26" spans="1:6" ht="12.75">
      <c r="A26">
        <v>25</v>
      </c>
      <c r="B26">
        <v>0</v>
      </c>
      <c r="C26">
        <v>0</v>
      </c>
      <c r="D26" s="1">
        <v>3</v>
      </c>
      <c r="E26" s="1">
        <v>6</v>
      </c>
      <c r="F26">
        <v>0.6853321631889071</v>
      </c>
    </row>
    <row r="27" spans="1:6" ht="12.75">
      <c r="A27">
        <v>26</v>
      </c>
      <c r="B27">
        <v>0</v>
      </c>
      <c r="C27">
        <v>0</v>
      </c>
      <c r="D27" s="1">
        <v>3</v>
      </c>
      <c r="E27" s="1">
        <v>5</v>
      </c>
      <c r="F27">
        <v>0.6939694537382333</v>
      </c>
    </row>
    <row r="28" spans="1:6" ht="12.75">
      <c r="A28">
        <v>27</v>
      </c>
      <c r="B28">
        <v>0</v>
      </c>
      <c r="C28">
        <v>0</v>
      </c>
      <c r="D28" s="1">
        <v>4</v>
      </c>
      <c r="E28" s="1">
        <v>2</v>
      </c>
      <c r="F28">
        <v>0.7235772323455709</v>
      </c>
    </row>
    <row r="29" spans="1:6" ht="12.75">
      <c r="A29">
        <v>28</v>
      </c>
      <c r="B29">
        <v>0</v>
      </c>
      <c r="C29">
        <v>0</v>
      </c>
      <c r="D29" s="1">
        <v>2</v>
      </c>
      <c r="E29" s="1">
        <v>1</v>
      </c>
      <c r="F29">
        <v>0.731769326807014</v>
      </c>
    </row>
    <row r="30" spans="1:6" ht="12.75">
      <c r="A30">
        <v>29</v>
      </c>
      <c r="B30">
        <v>0</v>
      </c>
      <c r="C30">
        <v>0</v>
      </c>
      <c r="D30" s="1">
        <v>6</v>
      </c>
      <c r="E30" s="1">
        <v>6</v>
      </c>
      <c r="F30">
        <v>0.7385353057369883</v>
      </c>
    </row>
    <row r="31" spans="1:6" ht="12.75">
      <c r="A31">
        <v>30</v>
      </c>
      <c r="B31">
        <v>0</v>
      </c>
      <c r="C31">
        <v>0</v>
      </c>
      <c r="D31" s="1">
        <v>5</v>
      </c>
      <c r="E31" s="1">
        <v>5</v>
      </c>
      <c r="F31">
        <v>0.7567047644347731</v>
      </c>
    </row>
    <row r="32" spans="1:6" ht="12.75">
      <c r="A32">
        <v>31</v>
      </c>
      <c r="B32">
        <v>0</v>
      </c>
      <c r="C32">
        <v>0</v>
      </c>
      <c r="D32" s="1">
        <v>2</v>
      </c>
      <c r="E32" s="1">
        <v>3</v>
      </c>
      <c r="F32">
        <v>0.7655265142750469</v>
      </c>
    </row>
    <row r="33" spans="1:6" ht="12.75">
      <c r="A33">
        <v>32</v>
      </c>
      <c r="B33">
        <v>0</v>
      </c>
      <c r="C33">
        <v>0</v>
      </c>
      <c r="D33" s="1">
        <v>3</v>
      </c>
      <c r="E33" s="1">
        <v>1</v>
      </c>
      <c r="F33">
        <v>0.7715518897378111</v>
      </c>
    </row>
    <row r="34" spans="1:6" ht="12.75">
      <c r="A34">
        <v>33</v>
      </c>
      <c r="B34">
        <v>0</v>
      </c>
      <c r="C34">
        <v>0</v>
      </c>
      <c r="D34" s="1">
        <v>1</v>
      </c>
      <c r="E34" s="1">
        <v>6</v>
      </c>
      <c r="F34">
        <v>0.776617760509343</v>
      </c>
    </row>
    <row r="35" spans="1:6" ht="12.75">
      <c r="A35">
        <v>34</v>
      </c>
      <c r="B35">
        <v>0</v>
      </c>
      <c r="C35">
        <v>0</v>
      </c>
      <c r="D35" s="1">
        <v>5</v>
      </c>
      <c r="E35" s="1">
        <v>6</v>
      </c>
      <c r="F35">
        <v>0.8088185139064246</v>
      </c>
    </row>
    <row r="36" spans="1:6" ht="12.75">
      <c r="A36">
        <v>35</v>
      </c>
      <c r="B36">
        <v>0</v>
      </c>
      <c r="C36">
        <v>0</v>
      </c>
      <c r="D36" s="1">
        <v>2</v>
      </c>
      <c r="E36" s="1">
        <v>7</v>
      </c>
      <c r="F36">
        <v>0.8400936997138517</v>
      </c>
    </row>
    <row r="37" spans="1:6" ht="12.75">
      <c r="A37">
        <v>36</v>
      </c>
      <c r="B37">
        <v>0</v>
      </c>
      <c r="C37">
        <v>0</v>
      </c>
      <c r="D37" s="1">
        <v>2</v>
      </c>
      <c r="E37" s="1">
        <v>6</v>
      </c>
      <c r="F37">
        <v>0.8428498896955212</v>
      </c>
    </row>
    <row r="38" spans="1:6" ht="12.75">
      <c r="A38">
        <v>37</v>
      </c>
      <c r="B38">
        <v>0</v>
      </c>
      <c r="C38">
        <v>0</v>
      </c>
      <c r="D38" s="1">
        <v>3</v>
      </c>
      <c r="E38" s="1">
        <v>7</v>
      </c>
      <c r="F38">
        <v>0.8585016782566917</v>
      </c>
    </row>
    <row r="39" spans="1:6" ht="12.75">
      <c r="A39">
        <v>38</v>
      </c>
      <c r="B39">
        <v>0</v>
      </c>
      <c r="C39">
        <v>0</v>
      </c>
      <c r="D39" s="1">
        <v>6</v>
      </c>
      <c r="E39" s="1">
        <v>3</v>
      </c>
      <c r="F39">
        <v>0.9041000275803164</v>
      </c>
    </row>
    <row r="40" spans="1:6" ht="12.75">
      <c r="A40">
        <v>39</v>
      </c>
      <c r="B40">
        <v>0</v>
      </c>
      <c r="C40">
        <v>0</v>
      </c>
      <c r="D40" s="1">
        <v>4</v>
      </c>
      <c r="E40" s="1">
        <v>7</v>
      </c>
      <c r="F40">
        <v>0.9134759479531027</v>
      </c>
    </row>
    <row r="41" spans="1:6" ht="12.75">
      <c r="A41">
        <v>40</v>
      </c>
      <c r="B41">
        <v>0</v>
      </c>
      <c r="C41">
        <v>0</v>
      </c>
      <c r="D41" s="1">
        <v>2</v>
      </c>
      <c r="E41" s="1">
        <v>2</v>
      </c>
      <c r="F41">
        <v>0.9178855716845815</v>
      </c>
    </row>
    <row r="42" spans="1:6" ht="12.75">
      <c r="A42">
        <v>41</v>
      </c>
      <c r="B42">
        <v>0</v>
      </c>
      <c r="C42">
        <v>0</v>
      </c>
      <c r="D42" s="1">
        <v>1</v>
      </c>
      <c r="E42" s="1">
        <v>3</v>
      </c>
      <c r="F42">
        <v>0.975048702254502</v>
      </c>
    </row>
    <row r="43" spans="1:6" ht="12.75">
      <c r="A43">
        <v>42</v>
      </c>
      <c r="B43">
        <v>0</v>
      </c>
      <c r="C43">
        <v>0</v>
      </c>
      <c r="D43" s="1">
        <v>4</v>
      </c>
      <c r="E43" s="1">
        <v>6</v>
      </c>
      <c r="F43">
        <v>0.9980350421492672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:D37"/>
    </sheetView>
  </sheetViews>
  <sheetFormatPr defaultColWidth="9.140625" defaultRowHeight="12.75"/>
  <sheetData>
    <row r="1" spans="1:6" ht="12.75">
      <c r="A1" t="s">
        <v>19</v>
      </c>
      <c r="B1" t="s">
        <v>20</v>
      </c>
      <c r="C1" s="11" t="s">
        <v>14</v>
      </c>
      <c r="D1" s="11" t="s">
        <v>15</v>
      </c>
      <c r="E1" s="11" t="s">
        <v>21</v>
      </c>
      <c r="F1" s="11"/>
    </row>
    <row r="2" spans="1:5" ht="12.75">
      <c r="A2">
        <v>0</v>
      </c>
      <c r="B2">
        <v>0</v>
      </c>
      <c r="C2" s="1">
        <v>5</v>
      </c>
      <c r="D2" s="1">
        <v>3</v>
      </c>
      <c r="E2">
        <f aca="true" ca="1" t="shared" si="0" ref="E2:E37">RAND()</f>
        <v>0.7532135654026262</v>
      </c>
    </row>
    <row r="3" spans="1:5" ht="12.75">
      <c r="A3">
        <v>0</v>
      </c>
      <c r="B3">
        <v>0</v>
      </c>
      <c r="C3" s="1">
        <v>4</v>
      </c>
      <c r="D3" s="1">
        <v>4</v>
      </c>
      <c r="E3">
        <f ca="1" t="shared" si="0"/>
        <v>0.37322957791024325</v>
      </c>
    </row>
    <row r="4" spans="1:5" ht="12.75">
      <c r="A4">
        <v>0</v>
      </c>
      <c r="B4">
        <v>0</v>
      </c>
      <c r="C4" s="1">
        <v>1</v>
      </c>
      <c r="D4" s="1">
        <v>3</v>
      </c>
      <c r="E4">
        <f ca="1" t="shared" si="0"/>
        <v>0.7826848654508956</v>
      </c>
    </row>
    <row r="5" spans="1:5" ht="12.75">
      <c r="A5">
        <v>0</v>
      </c>
      <c r="B5">
        <v>0</v>
      </c>
      <c r="C5" s="1">
        <v>6</v>
      </c>
      <c r="D5" s="1">
        <v>6</v>
      </c>
      <c r="E5">
        <f ca="1" t="shared" si="0"/>
        <v>0.17835591525673822</v>
      </c>
    </row>
    <row r="6" spans="1:5" ht="12.75">
      <c r="A6">
        <v>0</v>
      </c>
      <c r="B6">
        <v>0</v>
      </c>
      <c r="C6" s="1">
        <v>6</v>
      </c>
      <c r="D6" s="1">
        <v>1</v>
      </c>
      <c r="E6">
        <f ca="1" t="shared" si="0"/>
        <v>0.1582948846201555</v>
      </c>
    </row>
    <row r="7" spans="1:5" ht="12.75">
      <c r="A7">
        <v>0</v>
      </c>
      <c r="B7">
        <v>0</v>
      </c>
      <c r="C7" s="1">
        <v>3</v>
      </c>
      <c r="D7" s="1">
        <v>1</v>
      </c>
      <c r="E7">
        <f ca="1" t="shared" si="0"/>
        <v>0.917714052080008</v>
      </c>
    </row>
    <row r="8" spans="1:5" ht="12.75">
      <c r="A8">
        <v>0</v>
      </c>
      <c r="B8">
        <v>0</v>
      </c>
      <c r="C8" s="1">
        <v>3</v>
      </c>
      <c r="D8" s="1">
        <v>3</v>
      </c>
      <c r="E8">
        <f ca="1" t="shared" si="0"/>
        <v>0.340597920559115</v>
      </c>
    </row>
    <row r="9" spans="1:5" ht="12.75">
      <c r="A9">
        <v>0</v>
      </c>
      <c r="B9">
        <v>0</v>
      </c>
      <c r="C9" s="1">
        <v>3</v>
      </c>
      <c r="D9" s="1">
        <v>6</v>
      </c>
      <c r="E9">
        <f ca="1" t="shared" si="0"/>
        <v>0.605489551563851</v>
      </c>
    </row>
    <row r="10" spans="1:5" ht="12.75">
      <c r="A10">
        <v>0</v>
      </c>
      <c r="B10">
        <v>0</v>
      </c>
      <c r="C10" s="1">
        <v>2</v>
      </c>
      <c r="D10" s="1">
        <v>5</v>
      </c>
      <c r="E10">
        <f ca="1" t="shared" si="0"/>
        <v>0.6939589319970001</v>
      </c>
    </row>
    <row r="11" spans="1:5" ht="12.75">
      <c r="A11">
        <v>0</v>
      </c>
      <c r="B11">
        <v>0</v>
      </c>
      <c r="C11" s="1">
        <v>2</v>
      </c>
      <c r="D11" s="1">
        <v>1</v>
      </c>
      <c r="E11">
        <f ca="1" t="shared" si="0"/>
        <v>0.3757835658111506</v>
      </c>
    </row>
    <row r="12" spans="1:11" ht="12.75">
      <c r="A12">
        <v>0</v>
      </c>
      <c r="B12">
        <v>0</v>
      </c>
      <c r="C12" s="1">
        <v>3</v>
      </c>
      <c r="D12" s="1">
        <v>4</v>
      </c>
      <c r="E12">
        <f ca="1" t="shared" si="0"/>
        <v>0.12653835161566684</v>
      </c>
      <c r="F12" s="11"/>
      <c r="G12" s="11"/>
      <c r="H12" s="11"/>
      <c r="I12" s="11"/>
      <c r="J12" s="11"/>
      <c r="K12" s="11"/>
    </row>
    <row r="13" spans="1:5" ht="12.75">
      <c r="A13">
        <v>0</v>
      </c>
      <c r="B13">
        <v>0</v>
      </c>
      <c r="C13" s="1">
        <v>6</v>
      </c>
      <c r="D13" s="1">
        <v>3</v>
      </c>
      <c r="E13">
        <f ca="1" t="shared" si="0"/>
        <v>0.5305139459186661</v>
      </c>
    </row>
    <row r="14" spans="1:5" ht="12.75">
      <c r="A14">
        <v>0</v>
      </c>
      <c r="B14">
        <v>0</v>
      </c>
      <c r="C14" s="1">
        <v>2</v>
      </c>
      <c r="D14" s="1">
        <v>6</v>
      </c>
      <c r="E14">
        <f ca="1" t="shared" si="0"/>
        <v>0.7635831303717586</v>
      </c>
    </row>
    <row r="15" spans="1:5" ht="12.75">
      <c r="A15">
        <v>0</v>
      </c>
      <c r="B15">
        <v>0</v>
      </c>
      <c r="C15" s="1">
        <v>6</v>
      </c>
      <c r="D15" s="1">
        <v>5</v>
      </c>
      <c r="E15">
        <f ca="1" t="shared" si="0"/>
        <v>0.4774380429276488</v>
      </c>
    </row>
    <row r="16" spans="1:5" ht="12.75">
      <c r="A16">
        <v>0</v>
      </c>
      <c r="B16">
        <v>0</v>
      </c>
      <c r="C16" s="1">
        <v>2</v>
      </c>
      <c r="D16" s="1">
        <v>3</v>
      </c>
      <c r="E16">
        <f ca="1" t="shared" si="0"/>
        <v>0.24503054834666704</v>
      </c>
    </row>
    <row r="17" spans="1:5" ht="12.75">
      <c r="A17">
        <v>0</v>
      </c>
      <c r="B17">
        <v>0</v>
      </c>
      <c r="C17" s="1">
        <v>4</v>
      </c>
      <c r="D17" s="1">
        <v>1</v>
      </c>
      <c r="E17">
        <f ca="1" t="shared" si="0"/>
        <v>0.7213330417105821</v>
      </c>
    </row>
    <row r="18" spans="1:5" ht="12.75">
      <c r="A18">
        <v>0</v>
      </c>
      <c r="B18">
        <v>0</v>
      </c>
      <c r="C18" s="1">
        <v>4</v>
      </c>
      <c r="D18" s="1">
        <v>6</v>
      </c>
      <c r="E18">
        <f ca="1" t="shared" si="0"/>
        <v>0.9177034413827219</v>
      </c>
    </row>
    <row r="19" spans="1:5" ht="12.75">
      <c r="A19">
        <v>0</v>
      </c>
      <c r="B19">
        <v>0</v>
      </c>
      <c r="C19" s="1">
        <v>5</v>
      </c>
      <c r="D19" s="1">
        <v>5</v>
      </c>
      <c r="E19">
        <f ca="1" t="shared" si="0"/>
        <v>0.08342853155490548</v>
      </c>
    </row>
    <row r="20" spans="1:5" ht="12.75">
      <c r="A20">
        <v>0</v>
      </c>
      <c r="B20">
        <v>0</v>
      </c>
      <c r="C20" s="1">
        <v>4</v>
      </c>
      <c r="D20" s="1">
        <v>3</v>
      </c>
      <c r="E20">
        <f ca="1" t="shared" si="0"/>
        <v>0.17067714428576508</v>
      </c>
    </row>
    <row r="21" spans="1:5" ht="12.75">
      <c r="A21">
        <v>0</v>
      </c>
      <c r="B21">
        <v>0</v>
      </c>
      <c r="C21" s="1">
        <v>5</v>
      </c>
      <c r="D21" s="1">
        <v>1</v>
      </c>
      <c r="E21">
        <f ca="1" t="shared" si="0"/>
        <v>0.9194092143375123</v>
      </c>
    </row>
    <row r="22" spans="1:5" ht="12.75">
      <c r="A22">
        <v>0</v>
      </c>
      <c r="B22">
        <v>0</v>
      </c>
      <c r="C22" s="1">
        <v>1</v>
      </c>
      <c r="D22" s="1">
        <v>5</v>
      </c>
      <c r="E22">
        <f ca="1" t="shared" si="0"/>
        <v>0.4032427742982678</v>
      </c>
    </row>
    <row r="23" spans="1:5" ht="12.75">
      <c r="A23">
        <v>0</v>
      </c>
      <c r="B23">
        <v>0</v>
      </c>
      <c r="C23" s="1">
        <v>1</v>
      </c>
      <c r="D23" s="1">
        <v>4</v>
      </c>
      <c r="E23">
        <f ca="1" t="shared" si="0"/>
        <v>0.6225409833088558</v>
      </c>
    </row>
    <row r="24" spans="1:5" ht="12.75">
      <c r="A24">
        <v>0</v>
      </c>
      <c r="B24">
        <v>0</v>
      </c>
      <c r="C24" s="1">
        <v>6</v>
      </c>
      <c r="D24" s="1">
        <v>2</v>
      </c>
      <c r="E24">
        <f ca="1" t="shared" si="0"/>
        <v>0.11878138059930032</v>
      </c>
    </row>
    <row r="25" spans="1:5" ht="12.75">
      <c r="A25">
        <v>0</v>
      </c>
      <c r="B25">
        <v>0</v>
      </c>
      <c r="C25" s="1">
        <v>2</v>
      </c>
      <c r="D25" s="1">
        <v>4</v>
      </c>
      <c r="E25">
        <f ca="1" t="shared" si="0"/>
        <v>0.47440274326525156</v>
      </c>
    </row>
    <row r="26" spans="1:5" ht="12.75">
      <c r="A26">
        <v>0</v>
      </c>
      <c r="B26">
        <v>0</v>
      </c>
      <c r="C26" s="1">
        <v>3</v>
      </c>
      <c r="D26" s="1">
        <v>5</v>
      </c>
      <c r="E26">
        <f ca="1" t="shared" si="0"/>
        <v>0.3352648914691976</v>
      </c>
    </row>
    <row r="27" spans="1:5" ht="12.75">
      <c r="A27">
        <v>0</v>
      </c>
      <c r="B27">
        <v>0</v>
      </c>
      <c r="C27" s="1">
        <v>1</v>
      </c>
      <c r="D27" s="1">
        <v>2</v>
      </c>
      <c r="E27">
        <f ca="1" t="shared" si="0"/>
        <v>0.9788825469450506</v>
      </c>
    </row>
    <row r="28" spans="1:5" ht="12.75">
      <c r="A28">
        <v>0</v>
      </c>
      <c r="B28">
        <v>0</v>
      </c>
      <c r="C28" s="1">
        <v>5</v>
      </c>
      <c r="D28" s="1">
        <v>6</v>
      </c>
      <c r="E28">
        <f ca="1" t="shared" si="0"/>
        <v>0.538955972188857</v>
      </c>
    </row>
    <row r="29" spans="1:5" ht="12.75">
      <c r="A29">
        <v>0</v>
      </c>
      <c r="B29">
        <v>0</v>
      </c>
      <c r="C29" s="1">
        <v>6</v>
      </c>
      <c r="D29" s="1">
        <v>4</v>
      </c>
      <c r="E29">
        <f ca="1" t="shared" si="0"/>
        <v>0.22938803147001718</v>
      </c>
    </row>
    <row r="30" spans="1:5" ht="12.75">
      <c r="A30">
        <v>0</v>
      </c>
      <c r="B30">
        <v>0</v>
      </c>
      <c r="C30" s="1">
        <v>4</v>
      </c>
      <c r="D30" s="1">
        <v>5</v>
      </c>
      <c r="E30">
        <f ca="1" t="shared" si="0"/>
        <v>0.29575707486080116</v>
      </c>
    </row>
    <row r="31" spans="1:5" ht="12.75">
      <c r="A31">
        <v>0</v>
      </c>
      <c r="B31">
        <v>0</v>
      </c>
      <c r="C31" s="1">
        <v>1</v>
      </c>
      <c r="D31" s="1">
        <v>6</v>
      </c>
      <c r="E31">
        <f ca="1" t="shared" si="0"/>
        <v>0.702832764875913</v>
      </c>
    </row>
    <row r="32" spans="1:5" ht="12.75">
      <c r="A32">
        <v>0</v>
      </c>
      <c r="B32">
        <v>0</v>
      </c>
      <c r="C32" s="1">
        <v>5</v>
      </c>
      <c r="D32" s="1">
        <v>4</v>
      </c>
      <c r="E32">
        <f ca="1" t="shared" si="0"/>
        <v>0.20997463833138186</v>
      </c>
    </row>
    <row r="33" spans="1:5" ht="12.75">
      <c r="A33">
        <v>0</v>
      </c>
      <c r="B33">
        <v>0</v>
      </c>
      <c r="C33" s="1">
        <v>5</v>
      </c>
      <c r="D33" s="1">
        <v>2</v>
      </c>
      <c r="E33">
        <f ca="1" t="shared" si="0"/>
        <v>0.36119312267448667</v>
      </c>
    </row>
    <row r="34" spans="1:5" ht="12.75">
      <c r="A34">
        <v>0</v>
      </c>
      <c r="B34">
        <v>0</v>
      </c>
      <c r="C34" s="1">
        <v>1</v>
      </c>
      <c r="D34" s="1">
        <v>1</v>
      </c>
      <c r="E34">
        <f ca="1" t="shared" si="0"/>
        <v>0.7402946282376419</v>
      </c>
    </row>
    <row r="35" spans="1:5" ht="12.75">
      <c r="A35">
        <v>0</v>
      </c>
      <c r="B35">
        <v>0</v>
      </c>
      <c r="C35" s="1">
        <v>2</v>
      </c>
      <c r="D35" s="1">
        <v>2</v>
      </c>
      <c r="E35">
        <f ca="1" t="shared" si="0"/>
        <v>0.318875259398804</v>
      </c>
    </row>
    <row r="36" spans="1:5" ht="12.75">
      <c r="A36">
        <v>0</v>
      </c>
      <c r="B36">
        <v>0</v>
      </c>
      <c r="C36" s="1">
        <v>3</v>
      </c>
      <c r="D36" s="1">
        <v>2</v>
      </c>
      <c r="E36">
        <f ca="1" t="shared" si="0"/>
        <v>0.4275126928330133</v>
      </c>
    </row>
    <row r="37" spans="1:5" ht="12.75">
      <c r="A37">
        <v>0</v>
      </c>
      <c r="B37">
        <v>0</v>
      </c>
      <c r="C37" s="1">
        <v>4</v>
      </c>
      <c r="D37" s="1">
        <v>2</v>
      </c>
      <c r="E37">
        <f ca="1" t="shared" si="0"/>
        <v>0.3585390898580769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2" sqref="A2:A37"/>
    </sheetView>
  </sheetViews>
  <sheetFormatPr defaultColWidth="9.140625" defaultRowHeight="12.75"/>
  <sheetData>
    <row r="1" spans="2:5" ht="12.75">
      <c r="B1" t="s">
        <v>19</v>
      </c>
      <c r="C1" t="s">
        <v>20</v>
      </c>
      <c r="D1" s="11" t="s">
        <v>14</v>
      </c>
      <c r="E1" s="11" t="s">
        <v>15</v>
      </c>
    </row>
    <row r="2" spans="1:5" ht="12.75">
      <c r="A2">
        <v>1</v>
      </c>
      <c r="B2">
        <v>0</v>
      </c>
      <c r="C2">
        <v>0</v>
      </c>
      <c r="D2" s="1">
        <v>5</v>
      </c>
      <c r="E2" s="1">
        <v>3</v>
      </c>
    </row>
    <row r="3" spans="1:5" ht="12.75">
      <c r="A3">
        <v>2</v>
      </c>
      <c r="B3">
        <v>0</v>
      </c>
      <c r="C3">
        <v>0</v>
      </c>
      <c r="D3" s="1">
        <v>4</v>
      </c>
      <c r="E3" s="1">
        <v>4</v>
      </c>
    </row>
    <row r="4" spans="1:5" ht="12.75">
      <c r="A4">
        <v>3</v>
      </c>
      <c r="B4">
        <v>0</v>
      </c>
      <c r="C4">
        <v>0</v>
      </c>
      <c r="D4" s="1">
        <v>1</v>
      </c>
      <c r="E4" s="1">
        <v>3</v>
      </c>
    </row>
    <row r="5" spans="1:5" ht="12.75">
      <c r="A5">
        <v>4</v>
      </c>
      <c r="B5">
        <v>0</v>
      </c>
      <c r="C5">
        <v>0</v>
      </c>
      <c r="D5" s="1">
        <v>6</v>
      </c>
      <c r="E5" s="1">
        <v>6</v>
      </c>
    </row>
    <row r="6" spans="1:5" ht="12.75">
      <c r="A6">
        <v>5</v>
      </c>
      <c r="B6">
        <v>0</v>
      </c>
      <c r="C6">
        <v>0</v>
      </c>
      <c r="D6" s="1">
        <v>6</v>
      </c>
      <c r="E6" s="1">
        <v>1</v>
      </c>
    </row>
    <row r="7" spans="1:5" ht="12.75">
      <c r="A7">
        <v>6</v>
      </c>
      <c r="B7">
        <v>0</v>
      </c>
      <c r="C7">
        <v>0</v>
      </c>
      <c r="D7" s="1">
        <v>3</v>
      </c>
      <c r="E7" s="1">
        <v>1</v>
      </c>
    </row>
    <row r="8" spans="1:5" ht="12.75">
      <c r="A8">
        <v>7</v>
      </c>
      <c r="B8">
        <v>0</v>
      </c>
      <c r="C8">
        <v>0</v>
      </c>
      <c r="D8" s="1">
        <v>3</v>
      </c>
      <c r="E8" s="1">
        <v>3</v>
      </c>
    </row>
    <row r="9" spans="1:5" ht="12.75">
      <c r="A9">
        <v>8</v>
      </c>
      <c r="B9">
        <v>0</v>
      </c>
      <c r="C9">
        <v>0</v>
      </c>
      <c r="D9" s="1">
        <v>3</v>
      </c>
      <c r="E9" s="1">
        <v>6</v>
      </c>
    </row>
    <row r="10" spans="1:5" ht="12.75">
      <c r="A10">
        <v>9</v>
      </c>
      <c r="B10">
        <v>0</v>
      </c>
      <c r="C10">
        <v>0</v>
      </c>
      <c r="D10" s="1">
        <v>2</v>
      </c>
      <c r="E10" s="1">
        <v>5</v>
      </c>
    </row>
    <row r="11" spans="1:12" ht="12.75">
      <c r="A11">
        <v>10</v>
      </c>
      <c r="B11">
        <v>0</v>
      </c>
      <c r="C11">
        <v>0</v>
      </c>
      <c r="D11" s="1">
        <v>2</v>
      </c>
      <c r="E11" s="1">
        <v>1</v>
      </c>
      <c r="G11" s="11"/>
      <c r="H11" s="11"/>
      <c r="I11" s="11"/>
      <c r="J11" s="11"/>
      <c r="K11" s="11"/>
      <c r="L11" s="11"/>
    </row>
    <row r="12" spans="1:5" ht="12.75">
      <c r="A12">
        <v>11</v>
      </c>
      <c r="B12">
        <v>0</v>
      </c>
      <c r="C12">
        <v>0</v>
      </c>
      <c r="D12" s="1">
        <v>3</v>
      </c>
      <c r="E12" s="1">
        <v>4</v>
      </c>
    </row>
    <row r="13" spans="1:5" ht="12.75">
      <c r="A13">
        <v>12</v>
      </c>
      <c r="B13">
        <v>0</v>
      </c>
      <c r="C13">
        <v>0</v>
      </c>
      <c r="D13" s="1">
        <v>6</v>
      </c>
      <c r="E13" s="1">
        <v>3</v>
      </c>
    </row>
    <row r="14" spans="1:5" ht="12.75">
      <c r="A14">
        <v>13</v>
      </c>
      <c r="B14">
        <v>0</v>
      </c>
      <c r="C14">
        <v>0</v>
      </c>
      <c r="D14" s="1">
        <v>2</v>
      </c>
      <c r="E14" s="1">
        <v>6</v>
      </c>
    </row>
    <row r="15" spans="1:5" ht="12.75">
      <c r="A15">
        <v>14</v>
      </c>
      <c r="B15">
        <v>0</v>
      </c>
      <c r="C15">
        <v>0</v>
      </c>
      <c r="D15" s="1">
        <v>6</v>
      </c>
      <c r="E15" s="1">
        <v>5</v>
      </c>
    </row>
    <row r="16" spans="1:5" ht="12.75">
      <c r="A16">
        <v>15</v>
      </c>
      <c r="B16">
        <v>0</v>
      </c>
      <c r="C16">
        <v>0</v>
      </c>
      <c r="D16" s="1">
        <v>2</v>
      </c>
      <c r="E16" s="1">
        <v>3</v>
      </c>
    </row>
    <row r="17" spans="1:5" ht="12.75">
      <c r="A17">
        <v>16</v>
      </c>
      <c r="B17">
        <v>0</v>
      </c>
      <c r="C17">
        <v>0</v>
      </c>
      <c r="D17" s="1">
        <v>4</v>
      </c>
      <c r="E17" s="1">
        <v>1</v>
      </c>
    </row>
    <row r="18" spans="1:5" ht="12.75">
      <c r="A18">
        <v>17</v>
      </c>
      <c r="B18">
        <v>0</v>
      </c>
      <c r="C18">
        <v>0</v>
      </c>
      <c r="D18" s="1">
        <v>4</v>
      </c>
      <c r="E18" s="1">
        <v>6</v>
      </c>
    </row>
    <row r="19" spans="1:5" ht="12.75">
      <c r="A19">
        <v>18</v>
      </c>
      <c r="B19">
        <v>0</v>
      </c>
      <c r="C19">
        <v>0</v>
      </c>
      <c r="D19" s="1">
        <v>5</v>
      </c>
      <c r="E19" s="1">
        <v>5</v>
      </c>
    </row>
    <row r="20" spans="1:5" ht="12.75">
      <c r="A20">
        <v>19</v>
      </c>
      <c r="B20">
        <v>0</v>
      </c>
      <c r="C20">
        <v>0</v>
      </c>
      <c r="D20" s="1">
        <v>4</v>
      </c>
      <c r="E20" s="1">
        <v>3</v>
      </c>
    </row>
    <row r="21" spans="1:5" ht="12.75">
      <c r="A21">
        <v>20</v>
      </c>
      <c r="B21">
        <v>0</v>
      </c>
      <c r="C21">
        <v>0</v>
      </c>
      <c r="D21" s="1">
        <v>5</v>
      </c>
      <c r="E21" s="1">
        <v>1</v>
      </c>
    </row>
    <row r="22" spans="1:5" ht="12.75">
      <c r="A22">
        <v>21</v>
      </c>
      <c r="B22">
        <v>0</v>
      </c>
      <c r="C22">
        <v>0</v>
      </c>
      <c r="D22" s="1">
        <v>1</v>
      </c>
      <c r="E22" s="1">
        <v>5</v>
      </c>
    </row>
    <row r="23" spans="1:5" ht="12.75">
      <c r="A23">
        <v>22</v>
      </c>
      <c r="B23">
        <v>0</v>
      </c>
      <c r="C23">
        <v>0</v>
      </c>
      <c r="D23" s="1">
        <v>1</v>
      </c>
      <c r="E23" s="1">
        <v>4</v>
      </c>
    </row>
    <row r="24" spans="1:5" ht="12.75">
      <c r="A24">
        <v>23</v>
      </c>
      <c r="B24">
        <v>0</v>
      </c>
      <c r="C24">
        <v>0</v>
      </c>
      <c r="D24" s="1">
        <v>6</v>
      </c>
      <c r="E24" s="1">
        <v>2</v>
      </c>
    </row>
    <row r="25" spans="1:5" ht="12.75">
      <c r="A25">
        <v>24</v>
      </c>
      <c r="B25">
        <v>0</v>
      </c>
      <c r="C25">
        <v>0</v>
      </c>
      <c r="D25" s="1">
        <v>2</v>
      </c>
      <c r="E25" s="1">
        <v>4</v>
      </c>
    </row>
    <row r="26" spans="1:5" ht="12.75">
      <c r="A26">
        <v>25</v>
      </c>
      <c r="B26">
        <v>0</v>
      </c>
      <c r="C26">
        <v>0</v>
      </c>
      <c r="D26" s="1">
        <v>3</v>
      </c>
      <c r="E26" s="1">
        <v>5</v>
      </c>
    </row>
    <row r="27" spans="1:5" ht="12.75">
      <c r="A27">
        <v>26</v>
      </c>
      <c r="B27">
        <v>0</v>
      </c>
      <c r="C27">
        <v>0</v>
      </c>
      <c r="D27" s="1">
        <v>1</v>
      </c>
      <c r="E27" s="1">
        <v>2</v>
      </c>
    </row>
    <row r="28" spans="1:5" ht="12.75">
      <c r="A28">
        <v>27</v>
      </c>
      <c r="B28">
        <v>0</v>
      </c>
      <c r="C28">
        <v>0</v>
      </c>
      <c r="D28" s="1">
        <v>5</v>
      </c>
      <c r="E28" s="1">
        <v>6</v>
      </c>
    </row>
    <row r="29" spans="1:5" ht="12.75">
      <c r="A29">
        <v>28</v>
      </c>
      <c r="B29">
        <v>0</v>
      </c>
      <c r="C29">
        <v>0</v>
      </c>
      <c r="D29" s="1">
        <v>6</v>
      </c>
      <c r="E29" s="1">
        <v>4</v>
      </c>
    </row>
    <row r="30" spans="1:5" ht="12.75">
      <c r="A30">
        <v>29</v>
      </c>
      <c r="B30">
        <v>0</v>
      </c>
      <c r="C30">
        <v>0</v>
      </c>
      <c r="D30" s="1">
        <v>4</v>
      </c>
      <c r="E30" s="1">
        <v>5</v>
      </c>
    </row>
    <row r="31" spans="1:5" ht="12.75">
      <c r="A31">
        <v>30</v>
      </c>
      <c r="B31">
        <v>0</v>
      </c>
      <c r="C31">
        <v>0</v>
      </c>
      <c r="D31" s="1">
        <v>1</v>
      </c>
      <c r="E31" s="1">
        <v>6</v>
      </c>
    </row>
    <row r="32" spans="1:5" ht="12.75">
      <c r="A32">
        <v>31</v>
      </c>
      <c r="B32">
        <v>0</v>
      </c>
      <c r="C32">
        <v>0</v>
      </c>
      <c r="D32" s="1">
        <v>5</v>
      </c>
      <c r="E32" s="1">
        <v>4</v>
      </c>
    </row>
    <row r="33" spans="1:5" ht="12.75">
      <c r="A33">
        <v>32</v>
      </c>
      <c r="B33">
        <v>0</v>
      </c>
      <c r="C33">
        <v>0</v>
      </c>
      <c r="D33" s="1">
        <v>5</v>
      </c>
      <c r="E33" s="1">
        <v>2</v>
      </c>
    </row>
    <row r="34" spans="1:5" ht="12.75">
      <c r="A34">
        <v>33</v>
      </c>
      <c r="B34">
        <v>0</v>
      </c>
      <c r="C34">
        <v>0</v>
      </c>
      <c r="D34" s="1">
        <v>1</v>
      </c>
      <c r="E34" s="1">
        <v>1</v>
      </c>
    </row>
    <row r="35" spans="1:5" ht="12.75">
      <c r="A35">
        <v>34</v>
      </c>
      <c r="B35">
        <v>0</v>
      </c>
      <c r="C35">
        <v>0</v>
      </c>
      <c r="D35" s="1">
        <v>2</v>
      </c>
      <c r="E35" s="1">
        <v>2</v>
      </c>
    </row>
    <row r="36" spans="1:5" ht="12.75">
      <c r="A36">
        <v>35</v>
      </c>
      <c r="B36">
        <v>0</v>
      </c>
      <c r="C36">
        <v>0</v>
      </c>
      <c r="D36" s="1">
        <v>3</v>
      </c>
      <c r="E36" s="1">
        <v>2</v>
      </c>
    </row>
    <row r="37" spans="1:5" ht="12.75">
      <c r="A37">
        <v>36</v>
      </c>
      <c r="B37">
        <v>0</v>
      </c>
      <c r="C37">
        <v>0</v>
      </c>
      <c r="D37" s="1">
        <v>4</v>
      </c>
      <c r="E37" s="1"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7"/>
  <sheetViews>
    <sheetView workbookViewId="0" topLeftCell="A1">
      <selection activeCell="A1" sqref="A1"/>
    </sheetView>
  </sheetViews>
  <sheetFormatPr defaultColWidth="9.140625" defaultRowHeight="12.75"/>
  <sheetData>
    <row r="2" spans="2:10" ht="12.75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4" spans="2:16" ht="45.75" customHeight="1">
      <c r="B4" s="19">
        <v>53</v>
      </c>
      <c r="C4" s="19">
        <v>31</v>
      </c>
      <c r="D4" s="19">
        <v>34</v>
      </c>
      <c r="E4" s="19">
        <v>41</v>
      </c>
      <c r="F4" s="19">
        <v>15</v>
      </c>
      <c r="G4" s="19">
        <v>12</v>
      </c>
      <c r="H4" s="19">
        <v>54</v>
      </c>
      <c r="I4" s="19">
        <v>42</v>
      </c>
      <c r="J4" s="24"/>
      <c r="O4" s="1"/>
      <c r="P4" s="1"/>
    </row>
    <row r="5" spans="2:16" ht="45.75" customHeight="1">
      <c r="B5" s="19">
        <v>44</v>
      </c>
      <c r="C5" s="19">
        <v>33</v>
      </c>
      <c r="D5" s="19">
        <v>63</v>
      </c>
      <c r="E5" s="19">
        <v>46</v>
      </c>
      <c r="F5" s="19">
        <v>14</v>
      </c>
      <c r="G5" s="19">
        <v>56</v>
      </c>
      <c r="H5" s="19">
        <v>52</v>
      </c>
      <c r="I5" s="19" t="s">
        <v>10</v>
      </c>
      <c r="J5" s="24"/>
      <c r="O5" s="1"/>
      <c r="P5" s="1"/>
    </row>
    <row r="6" spans="2:16" ht="45.75" customHeight="1">
      <c r="B6" s="19">
        <v>13</v>
      </c>
      <c r="C6" s="19">
        <v>36</v>
      </c>
      <c r="D6" s="19">
        <v>26</v>
      </c>
      <c r="E6" s="19">
        <v>55</v>
      </c>
      <c r="F6" s="19">
        <v>62</v>
      </c>
      <c r="G6" s="19">
        <v>64</v>
      </c>
      <c r="H6" s="19">
        <v>11</v>
      </c>
      <c r="I6" s="19" t="s">
        <v>10</v>
      </c>
      <c r="J6" s="24"/>
      <c r="O6" s="1"/>
      <c r="P6" s="1"/>
    </row>
    <row r="7" spans="2:16" ht="45.75" customHeight="1">
      <c r="B7" s="19">
        <v>66</v>
      </c>
      <c r="C7" s="19">
        <v>25</v>
      </c>
      <c r="D7" s="19">
        <v>65</v>
      </c>
      <c r="E7" s="19">
        <v>43</v>
      </c>
      <c r="F7" s="19">
        <v>24</v>
      </c>
      <c r="G7" s="19">
        <v>45</v>
      </c>
      <c r="H7" s="19">
        <v>22</v>
      </c>
      <c r="I7" s="19" t="s">
        <v>10</v>
      </c>
      <c r="J7" s="24"/>
      <c r="O7" s="1"/>
      <c r="P7" s="1"/>
    </row>
    <row r="8" spans="2:16" ht="45.75" customHeight="1">
      <c r="B8" s="19">
        <v>61</v>
      </c>
      <c r="C8" s="19">
        <v>21</v>
      </c>
      <c r="D8" s="19">
        <v>23</v>
      </c>
      <c r="E8" s="19">
        <v>51</v>
      </c>
      <c r="F8" s="19">
        <v>35</v>
      </c>
      <c r="G8" s="19">
        <v>16</v>
      </c>
      <c r="H8" s="19">
        <v>32</v>
      </c>
      <c r="I8" s="19" t="s">
        <v>10</v>
      </c>
      <c r="J8" s="24"/>
      <c r="O8" s="1"/>
      <c r="P8" s="1"/>
    </row>
    <row r="9" spans="15:16" ht="12.75">
      <c r="O9" s="1"/>
      <c r="P9" s="1"/>
    </row>
    <row r="10" spans="2:9" ht="12.75">
      <c r="B10" s="72" t="s">
        <v>1</v>
      </c>
      <c r="C10" s="72"/>
      <c r="D10" s="72"/>
      <c r="E10" s="72"/>
      <c r="F10" s="72"/>
      <c r="G10" s="72"/>
      <c r="H10" s="72"/>
      <c r="I10" s="72"/>
    </row>
    <row r="11" ht="12.75">
      <c r="B11" s="1" t="s">
        <v>5</v>
      </c>
    </row>
    <row r="12" spans="2:9" ht="15">
      <c r="B12" s="1">
        <v>1</v>
      </c>
      <c r="C12" s="74" t="s">
        <v>2</v>
      </c>
      <c r="D12" s="74"/>
      <c r="E12" s="74"/>
      <c r="F12" s="74"/>
      <c r="G12" s="74"/>
      <c r="H12" s="74"/>
      <c r="I12" s="74"/>
    </row>
    <row r="13" spans="2:9" ht="15">
      <c r="B13" s="1">
        <v>2</v>
      </c>
      <c r="C13" s="74" t="s">
        <v>3</v>
      </c>
      <c r="D13" s="74"/>
      <c r="E13" s="74"/>
      <c r="F13" s="74"/>
      <c r="G13" s="74"/>
      <c r="H13" s="74"/>
      <c r="I13" s="74"/>
    </row>
    <row r="14" spans="2:9" ht="15">
      <c r="B14" s="1">
        <v>3</v>
      </c>
      <c r="C14" s="74" t="s">
        <v>24</v>
      </c>
      <c r="D14" s="74"/>
      <c r="E14" s="74"/>
      <c r="F14" s="74"/>
      <c r="G14" s="74"/>
      <c r="H14" s="74"/>
      <c r="I14" s="74"/>
    </row>
    <row r="15" spans="2:9" ht="15">
      <c r="B15" s="1">
        <v>4</v>
      </c>
      <c r="C15" s="74" t="s">
        <v>4</v>
      </c>
      <c r="D15" s="74"/>
      <c r="E15" s="74"/>
      <c r="F15" s="74"/>
      <c r="G15" s="74"/>
      <c r="H15" s="74"/>
      <c r="I15" s="74"/>
    </row>
    <row r="16" spans="2:9" ht="15">
      <c r="B16" s="1">
        <v>5</v>
      </c>
      <c r="C16" s="74" t="s">
        <v>25</v>
      </c>
      <c r="D16" s="74"/>
      <c r="E16" s="74"/>
      <c r="F16" s="74"/>
      <c r="G16" s="74"/>
      <c r="H16" s="74"/>
      <c r="I16" s="74"/>
    </row>
    <row r="17" spans="2:9" ht="12.75">
      <c r="B17" s="1">
        <v>6</v>
      </c>
      <c r="C17" s="73" t="s">
        <v>26</v>
      </c>
      <c r="D17" s="73"/>
      <c r="E17" s="73"/>
      <c r="F17" s="73"/>
      <c r="G17" s="73"/>
      <c r="H17" s="73"/>
      <c r="I17" s="73"/>
    </row>
  </sheetData>
  <mergeCells count="8">
    <mergeCell ref="C17:I17"/>
    <mergeCell ref="C16:I16"/>
    <mergeCell ref="C15:I15"/>
    <mergeCell ref="B2:J2"/>
    <mergeCell ref="C12:I12"/>
    <mergeCell ref="C13:I13"/>
    <mergeCell ref="C14:I14"/>
    <mergeCell ref="B10:I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40"/>
  <sheetViews>
    <sheetView workbookViewId="0" topLeftCell="A1">
      <selection activeCell="A2" sqref="A2:AJ2"/>
    </sheetView>
  </sheetViews>
  <sheetFormatPr defaultColWidth="9.140625" defaultRowHeight="12.75"/>
  <cols>
    <col min="1" max="1" width="2.8515625" style="10" customWidth="1"/>
    <col min="2" max="2" width="18.421875" style="10" customWidth="1"/>
    <col min="3" max="6" width="2.7109375" style="11" customWidth="1"/>
    <col min="7" max="36" width="3.7109375" style="11" customWidth="1"/>
  </cols>
  <sheetData>
    <row r="2" spans="1:36" ht="18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ht="18" customHeight="1">
      <c r="A3" s="82" t="s">
        <v>6</v>
      </c>
      <c r="B3" s="81" t="s">
        <v>8</v>
      </c>
      <c r="C3" s="81" t="s">
        <v>7</v>
      </c>
      <c r="D3" s="81"/>
      <c r="E3" s="81"/>
      <c r="F3" s="81"/>
      <c r="G3" s="79">
        <v>39845</v>
      </c>
      <c r="H3" s="79"/>
      <c r="I3" s="79"/>
      <c r="J3" s="79"/>
      <c r="K3" s="80"/>
      <c r="L3" s="83">
        <v>39508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s="4" customFormat="1" ht="18" customHeight="1">
      <c r="A4" s="82"/>
      <c r="B4" s="81"/>
      <c r="C4" s="81"/>
      <c r="D4" s="81"/>
      <c r="E4" s="81"/>
      <c r="F4" s="81"/>
      <c r="G4" s="3">
        <v>24</v>
      </c>
      <c r="H4" s="3">
        <v>25</v>
      </c>
      <c r="I4" s="3">
        <v>26</v>
      </c>
      <c r="J4" s="3">
        <v>27</v>
      </c>
      <c r="K4" s="3">
        <v>28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3">
        <v>9</v>
      </c>
      <c r="U4" s="3">
        <v>10</v>
      </c>
      <c r="V4" s="3">
        <v>11</v>
      </c>
      <c r="W4" s="3">
        <v>12</v>
      </c>
      <c r="X4" s="3">
        <v>13</v>
      </c>
      <c r="Y4" s="3">
        <v>14</v>
      </c>
      <c r="Z4" s="3">
        <v>15</v>
      </c>
      <c r="AA4" s="3">
        <v>16</v>
      </c>
      <c r="AB4" s="3">
        <v>17</v>
      </c>
      <c r="AC4" s="3">
        <v>18</v>
      </c>
      <c r="AD4" s="3">
        <v>19</v>
      </c>
      <c r="AE4" s="3">
        <v>20</v>
      </c>
      <c r="AF4" s="3">
        <v>21</v>
      </c>
      <c r="AG4" s="3">
        <v>22</v>
      </c>
      <c r="AH4" s="3">
        <v>23</v>
      </c>
      <c r="AI4" s="3">
        <v>24</v>
      </c>
      <c r="AJ4" s="3">
        <v>25</v>
      </c>
    </row>
    <row r="5" spans="1:36" ht="12.75">
      <c r="A5" s="5">
        <v>1</v>
      </c>
      <c r="B5" s="8" t="s">
        <v>17</v>
      </c>
      <c r="C5" s="6">
        <v>0</v>
      </c>
      <c r="D5" s="7">
        <v>0</v>
      </c>
      <c r="E5" s="13">
        <v>5</v>
      </c>
      <c r="F5" s="13">
        <v>3</v>
      </c>
      <c r="G5" s="9"/>
      <c r="H5" s="9"/>
      <c r="I5" s="9"/>
      <c r="J5" s="37"/>
      <c r="K5" s="25"/>
      <c r="L5" s="9"/>
      <c r="M5" s="37"/>
      <c r="N5" s="37"/>
      <c r="O5" s="9"/>
      <c r="P5" s="25"/>
      <c r="Q5" s="37"/>
      <c r="R5" s="9"/>
      <c r="S5" s="37"/>
      <c r="T5" s="37"/>
      <c r="U5" s="25"/>
      <c r="V5" s="37"/>
      <c r="W5" s="37"/>
      <c r="X5" s="9"/>
      <c r="Y5" s="37"/>
      <c r="Z5" s="25"/>
      <c r="AA5" s="9"/>
      <c r="AB5" s="37"/>
      <c r="AC5" s="37"/>
      <c r="AD5" s="9"/>
      <c r="AE5" s="25"/>
      <c r="AF5" s="37"/>
      <c r="AG5" s="9"/>
      <c r="AH5" s="37"/>
      <c r="AI5" s="37"/>
      <c r="AJ5" s="25"/>
    </row>
    <row r="6" spans="1:36" ht="12.75">
      <c r="A6" s="5">
        <v>2</v>
      </c>
      <c r="B6" s="8" t="s">
        <v>17</v>
      </c>
      <c r="C6" s="6">
        <v>0</v>
      </c>
      <c r="D6" s="7">
        <v>0</v>
      </c>
      <c r="E6" s="13">
        <v>4</v>
      </c>
      <c r="F6" s="13">
        <v>4</v>
      </c>
      <c r="G6" s="9"/>
      <c r="H6" s="37"/>
      <c r="I6" s="25"/>
      <c r="J6" s="37"/>
      <c r="K6" s="37"/>
      <c r="L6" s="25"/>
      <c r="M6" s="37"/>
      <c r="N6" s="37"/>
      <c r="O6" s="25"/>
      <c r="P6" s="37"/>
      <c r="Q6" s="37"/>
      <c r="R6" s="25"/>
      <c r="S6" s="37"/>
      <c r="T6" s="37"/>
      <c r="U6" s="25"/>
      <c r="V6" s="37"/>
      <c r="W6" s="37"/>
      <c r="X6" s="25"/>
      <c r="Y6" s="37"/>
      <c r="Z6" s="37"/>
      <c r="AA6" s="25"/>
      <c r="AB6" s="37"/>
      <c r="AC6" s="37"/>
      <c r="AD6" s="25"/>
      <c r="AE6" s="37"/>
      <c r="AF6" s="37"/>
      <c r="AG6" s="25"/>
      <c r="AH6" s="37"/>
      <c r="AI6" s="37"/>
      <c r="AJ6" s="25"/>
    </row>
    <row r="7" spans="1:36" ht="12.75">
      <c r="A7" s="5">
        <v>3</v>
      </c>
      <c r="B7" s="8" t="s">
        <v>17</v>
      </c>
      <c r="C7" s="6">
        <v>0</v>
      </c>
      <c r="D7" s="7">
        <v>0</v>
      </c>
      <c r="E7" s="13">
        <v>1</v>
      </c>
      <c r="F7" s="13">
        <v>3</v>
      </c>
      <c r="G7" s="9"/>
      <c r="H7" s="37"/>
      <c r="I7" s="9"/>
      <c r="J7" s="37"/>
      <c r="K7" s="37"/>
      <c r="L7" s="9"/>
      <c r="M7" s="37"/>
      <c r="N7" s="37"/>
      <c r="O7" s="9"/>
      <c r="P7" s="37"/>
      <c r="Q7" s="37"/>
      <c r="R7" s="9"/>
      <c r="S7" s="37"/>
      <c r="T7" s="37"/>
      <c r="U7" s="9"/>
      <c r="V7" s="37"/>
      <c r="W7" s="37"/>
      <c r="X7" s="9"/>
      <c r="Y7" s="37"/>
      <c r="Z7" s="37"/>
      <c r="AA7" s="9"/>
      <c r="AB7" s="37"/>
      <c r="AC7" s="37"/>
      <c r="AD7" s="9"/>
      <c r="AE7" s="37"/>
      <c r="AF7" s="37"/>
      <c r="AG7" s="9"/>
      <c r="AH7" s="37"/>
      <c r="AI7" s="37"/>
      <c r="AJ7" s="9"/>
    </row>
    <row r="8" spans="1:36" ht="12.75">
      <c r="A8" s="5">
        <v>4</v>
      </c>
      <c r="B8" s="8" t="s">
        <v>17</v>
      </c>
      <c r="C8" s="6">
        <v>0</v>
      </c>
      <c r="D8" s="7">
        <v>0</v>
      </c>
      <c r="E8" s="13">
        <v>6</v>
      </c>
      <c r="F8" s="13">
        <v>6</v>
      </c>
      <c r="G8" s="9"/>
      <c r="H8" s="37"/>
      <c r="I8" s="9"/>
      <c r="J8" s="37"/>
      <c r="K8" s="37"/>
      <c r="L8" s="25"/>
      <c r="M8" s="37"/>
      <c r="N8" s="37"/>
      <c r="O8" s="9"/>
      <c r="P8" s="37"/>
      <c r="Q8" s="37"/>
      <c r="R8" s="25"/>
      <c r="S8" s="37"/>
      <c r="T8" s="37"/>
      <c r="U8" s="9"/>
      <c r="V8" s="37"/>
      <c r="W8" s="37"/>
      <c r="X8" s="25"/>
      <c r="Y8" s="37"/>
      <c r="Z8" s="37"/>
      <c r="AA8" s="9"/>
      <c r="AB8" s="37"/>
      <c r="AC8" s="37"/>
      <c r="AD8" s="25"/>
      <c r="AE8" s="37"/>
      <c r="AF8" s="37"/>
      <c r="AG8" s="9"/>
      <c r="AH8" s="37"/>
      <c r="AI8" s="37"/>
      <c r="AJ8" s="25"/>
    </row>
    <row r="9" spans="1:36" ht="12.75">
      <c r="A9" s="5">
        <v>5</v>
      </c>
      <c r="B9" s="8" t="s">
        <v>17</v>
      </c>
      <c r="C9" s="6">
        <v>0</v>
      </c>
      <c r="D9" s="7">
        <v>0</v>
      </c>
      <c r="E9" s="13">
        <v>6</v>
      </c>
      <c r="F9" s="13">
        <v>1</v>
      </c>
      <c r="G9" s="9"/>
      <c r="H9" s="37"/>
      <c r="I9" s="9"/>
      <c r="J9" s="37"/>
      <c r="K9" s="37"/>
      <c r="L9" s="25"/>
      <c r="M9" s="37"/>
      <c r="N9" s="37"/>
      <c r="O9" s="9"/>
      <c r="P9" s="37"/>
      <c r="Q9" s="37"/>
      <c r="R9" s="25"/>
      <c r="S9" s="37"/>
      <c r="T9" s="37"/>
      <c r="U9" s="9"/>
      <c r="V9" s="37"/>
      <c r="W9" s="37"/>
      <c r="X9" s="25"/>
      <c r="Y9" s="37"/>
      <c r="Z9" s="37"/>
      <c r="AA9" s="9"/>
      <c r="AB9" s="37"/>
      <c r="AC9" s="37"/>
      <c r="AD9" s="25"/>
      <c r="AE9" s="37"/>
      <c r="AF9" s="37"/>
      <c r="AG9" s="9"/>
      <c r="AH9" s="37"/>
      <c r="AI9" s="37"/>
      <c r="AJ9" s="25"/>
    </row>
    <row r="10" spans="1:36" ht="12.75">
      <c r="A10" s="5">
        <v>6</v>
      </c>
      <c r="B10" s="8" t="s">
        <v>17</v>
      </c>
      <c r="C10" s="6">
        <v>0</v>
      </c>
      <c r="D10" s="7">
        <v>0</v>
      </c>
      <c r="E10" s="13">
        <v>3</v>
      </c>
      <c r="F10" s="13">
        <v>1</v>
      </c>
      <c r="G10" s="9"/>
      <c r="H10" s="37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2.75">
      <c r="A11" s="5">
        <v>7</v>
      </c>
      <c r="B11" s="8" t="s">
        <v>17</v>
      </c>
      <c r="C11" s="6">
        <v>0</v>
      </c>
      <c r="D11" s="7">
        <v>0</v>
      </c>
      <c r="E11" s="13">
        <v>3</v>
      </c>
      <c r="F11" s="13">
        <v>3</v>
      </c>
      <c r="G11" s="9"/>
      <c r="H11" s="37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2.75">
      <c r="A12" s="5">
        <v>8</v>
      </c>
      <c r="B12" s="8" t="s">
        <v>17</v>
      </c>
      <c r="C12" s="6">
        <v>0</v>
      </c>
      <c r="D12" s="7">
        <v>0</v>
      </c>
      <c r="E12" s="13">
        <v>3</v>
      </c>
      <c r="F12" s="13">
        <v>6</v>
      </c>
      <c r="G12" s="9"/>
      <c r="H12" s="3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2.75">
      <c r="A13" s="5">
        <v>9</v>
      </c>
      <c r="B13" s="8" t="s">
        <v>17</v>
      </c>
      <c r="C13" s="6">
        <v>0</v>
      </c>
      <c r="D13" s="7">
        <v>0</v>
      </c>
      <c r="E13" s="13">
        <v>2</v>
      </c>
      <c r="F13" s="13">
        <v>5</v>
      </c>
      <c r="G13" s="9"/>
      <c r="H13" s="37"/>
      <c r="I13" s="9"/>
      <c r="J13" s="37"/>
      <c r="K13" s="37"/>
      <c r="L13" s="9"/>
      <c r="M13" s="37"/>
      <c r="N13" s="37"/>
      <c r="O13" s="9"/>
      <c r="P13" s="37"/>
      <c r="Q13" s="37"/>
      <c r="R13" s="9"/>
      <c r="S13" s="37"/>
      <c r="T13" s="37"/>
      <c r="U13" s="9"/>
      <c r="V13" s="37"/>
      <c r="W13" s="37"/>
      <c r="X13" s="9"/>
      <c r="Y13" s="37"/>
      <c r="Z13" s="37"/>
      <c r="AA13" s="9"/>
      <c r="AB13" s="37"/>
      <c r="AC13" s="37"/>
      <c r="AD13" s="9"/>
      <c r="AE13" s="37"/>
      <c r="AF13" s="37"/>
      <c r="AG13" s="9"/>
      <c r="AH13" s="37"/>
      <c r="AI13" s="37"/>
      <c r="AJ13" s="9"/>
    </row>
    <row r="14" spans="1:36" ht="12.75">
      <c r="A14" s="5">
        <v>10</v>
      </c>
      <c r="B14" s="8" t="s">
        <v>17</v>
      </c>
      <c r="C14" s="6">
        <v>0</v>
      </c>
      <c r="D14" s="7">
        <v>0</v>
      </c>
      <c r="E14" s="13">
        <v>2</v>
      </c>
      <c r="F14" s="13">
        <v>1</v>
      </c>
      <c r="G14" s="9"/>
      <c r="H14" s="37"/>
      <c r="I14" s="9"/>
      <c r="J14" s="37"/>
      <c r="K14" s="37"/>
      <c r="L14" s="9"/>
      <c r="M14" s="37"/>
      <c r="N14" s="37"/>
      <c r="O14" s="9"/>
      <c r="P14" s="37"/>
      <c r="Q14" s="37"/>
      <c r="R14" s="9"/>
      <c r="S14" s="37"/>
      <c r="T14" s="37"/>
      <c r="U14" s="9"/>
      <c r="V14" s="37"/>
      <c r="W14" s="37"/>
      <c r="X14" s="9"/>
      <c r="Y14" s="37"/>
      <c r="Z14" s="37"/>
      <c r="AA14" s="9"/>
      <c r="AB14" s="37"/>
      <c r="AC14" s="37"/>
      <c r="AD14" s="9"/>
      <c r="AE14" s="37"/>
      <c r="AF14" s="37"/>
      <c r="AG14" s="9"/>
      <c r="AH14" s="37"/>
      <c r="AI14" s="37"/>
      <c r="AJ14" s="9"/>
    </row>
    <row r="15" spans="1:36" ht="12.75">
      <c r="A15" s="5">
        <v>11</v>
      </c>
      <c r="B15" s="8" t="s">
        <v>17</v>
      </c>
      <c r="C15" s="6">
        <v>0</v>
      </c>
      <c r="D15" s="7">
        <v>0</v>
      </c>
      <c r="E15" s="13">
        <v>3</v>
      </c>
      <c r="F15" s="13">
        <v>4</v>
      </c>
      <c r="G15" s="9"/>
      <c r="H15" s="3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12.75">
      <c r="A16" s="5">
        <v>12</v>
      </c>
      <c r="B16" s="8" t="s">
        <v>17</v>
      </c>
      <c r="C16" s="6">
        <v>0</v>
      </c>
      <c r="D16" s="7">
        <v>0</v>
      </c>
      <c r="E16" s="13">
        <v>6</v>
      </c>
      <c r="F16" s="13">
        <v>3</v>
      </c>
      <c r="G16" s="9"/>
      <c r="H16" s="37"/>
      <c r="I16" s="9"/>
      <c r="J16" s="37"/>
      <c r="K16" s="37"/>
      <c r="L16" s="25"/>
      <c r="M16" s="37"/>
      <c r="N16" s="37"/>
      <c r="O16" s="9"/>
      <c r="P16" s="37"/>
      <c r="Q16" s="37"/>
      <c r="R16" s="25"/>
      <c r="S16" s="37"/>
      <c r="T16" s="37"/>
      <c r="U16" s="9"/>
      <c r="V16" s="37"/>
      <c r="W16" s="37"/>
      <c r="X16" s="25"/>
      <c r="Y16" s="37"/>
      <c r="Z16" s="37"/>
      <c r="AA16" s="9"/>
      <c r="AB16" s="37"/>
      <c r="AC16" s="37"/>
      <c r="AD16" s="25"/>
      <c r="AE16" s="37"/>
      <c r="AF16" s="37"/>
      <c r="AG16" s="9"/>
      <c r="AH16" s="37"/>
      <c r="AI16" s="37"/>
      <c r="AJ16" s="25"/>
    </row>
    <row r="17" spans="1:36" ht="12.75">
      <c r="A17" s="5">
        <v>13</v>
      </c>
      <c r="B17" s="8" t="s">
        <v>17</v>
      </c>
      <c r="C17" s="6">
        <v>0</v>
      </c>
      <c r="D17" s="7">
        <v>0</v>
      </c>
      <c r="E17" s="13">
        <v>2</v>
      </c>
      <c r="F17" s="13">
        <v>6</v>
      </c>
      <c r="G17" s="9"/>
      <c r="H17" s="37"/>
      <c r="I17" s="9"/>
      <c r="J17" s="37"/>
      <c r="K17" s="37"/>
      <c r="L17" s="9"/>
      <c r="M17" s="37"/>
      <c r="N17" s="37"/>
      <c r="O17" s="9"/>
      <c r="P17" s="37"/>
      <c r="Q17" s="37"/>
      <c r="R17" s="9"/>
      <c r="S17" s="37"/>
      <c r="T17" s="37"/>
      <c r="U17" s="9"/>
      <c r="V17" s="37"/>
      <c r="W17" s="37"/>
      <c r="X17" s="9"/>
      <c r="Y17" s="37"/>
      <c r="Z17" s="37"/>
      <c r="AA17" s="9"/>
      <c r="AB17" s="37"/>
      <c r="AC17" s="37"/>
      <c r="AD17" s="9"/>
      <c r="AE17" s="37"/>
      <c r="AF17" s="37"/>
      <c r="AG17" s="9"/>
      <c r="AH17" s="37"/>
      <c r="AI17" s="37"/>
      <c r="AJ17" s="9"/>
    </row>
    <row r="18" spans="1:36" ht="12.75">
      <c r="A18" s="5">
        <v>14</v>
      </c>
      <c r="B18" s="8" t="s">
        <v>17</v>
      </c>
      <c r="C18" s="6">
        <v>0</v>
      </c>
      <c r="D18" s="7">
        <v>0</v>
      </c>
      <c r="E18" s="13">
        <v>6</v>
      </c>
      <c r="F18" s="13">
        <v>5</v>
      </c>
      <c r="G18" s="9"/>
      <c r="H18" s="37"/>
      <c r="I18" s="9"/>
      <c r="J18" s="37"/>
      <c r="K18" s="37"/>
      <c r="L18" s="25"/>
      <c r="M18" s="37"/>
      <c r="N18" s="37"/>
      <c r="O18" s="9"/>
      <c r="P18" s="37"/>
      <c r="Q18" s="37"/>
      <c r="R18" s="25"/>
      <c r="S18" s="37"/>
      <c r="T18" s="37"/>
      <c r="U18" s="9"/>
      <c r="V18" s="37"/>
      <c r="W18" s="37"/>
      <c r="X18" s="25"/>
      <c r="Y18" s="37"/>
      <c r="Z18" s="37"/>
      <c r="AA18" s="9"/>
      <c r="AB18" s="37"/>
      <c r="AC18" s="37"/>
      <c r="AD18" s="25"/>
      <c r="AE18" s="37"/>
      <c r="AF18" s="37"/>
      <c r="AG18" s="9"/>
      <c r="AH18" s="37"/>
      <c r="AI18" s="37"/>
      <c r="AJ18" s="25"/>
    </row>
    <row r="19" spans="1:36" ht="12.75">
      <c r="A19" s="5">
        <v>15</v>
      </c>
      <c r="B19" s="8" t="s">
        <v>17</v>
      </c>
      <c r="C19" s="6">
        <v>0</v>
      </c>
      <c r="D19" s="7">
        <v>0</v>
      </c>
      <c r="E19" s="13">
        <v>2</v>
      </c>
      <c r="F19" s="13">
        <v>3</v>
      </c>
      <c r="G19" s="9"/>
      <c r="H19" s="37"/>
      <c r="I19" s="9"/>
      <c r="J19" s="37"/>
      <c r="K19" s="37"/>
      <c r="L19" s="9"/>
      <c r="M19" s="37"/>
      <c r="N19" s="37"/>
      <c r="O19" s="9"/>
      <c r="P19" s="37"/>
      <c r="Q19" s="37"/>
      <c r="R19" s="9"/>
      <c r="S19" s="37"/>
      <c r="T19" s="37"/>
      <c r="U19" s="9"/>
      <c r="V19" s="37"/>
      <c r="W19" s="37"/>
      <c r="X19" s="9"/>
      <c r="Y19" s="37"/>
      <c r="Z19" s="37"/>
      <c r="AA19" s="9"/>
      <c r="AB19" s="37"/>
      <c r="AC19" s="37"/>
      <c r="AD19" s="9"/>
      <c r="AE19" s="37"/>
      <c r="AF19" s="37"/>
      <c r="AG19" s="9"/>
      <c r="AH19" s="37"/>
      <c r="AI19" s="37"/>
      <c r="AJ19" s="9"/>
    </row>
    <row r="20" spans="1:36" ht="12.75">
      <c r="A20" s="5">
        <v>16</v>
      </c>
      <c r="B20" s="8" t="s">
        <v>17</v>
      </c>
      <c r="C20" s="6">
        <v>0</v>
      </c>
      <c r="D20" s="7">
        <v>0</v>
      </c>
      <c r="E20" s="13">
        <v>4</v>
      </c>
      <c r="F20" s="13">
        <v>1</v>
      </c>
      <c r="G20" s="9"/>
      <c r="H20" s="37"/>
      <c r="I20" s="25"/>
      <c r="J20" s="37"/>
      <c r="K20" s="37"/>
      <c r="L20" s="25"/>
      <c r="M20" s="37"/>
      <c r="N20" s="37"/>
      <c r="O20" s="25"/>
      <c r="P20" s="37"/>
      <c r="Q20" s="37"/>
      <c r="R20" s="25"/>
      <c r="S20" s="37"/>
      <c r="T20" s="37"/>
      <c r="U20" s="25"/>
      <c r="V20" s="37"/>
      <c r="W20" s="37"/>
      <c r="X20" s="25"/>
      <c r="Y20" s="37"/>
      <c r="Z20" s="37"/>
      <c r="AA20" s="25"/>
      <c r="AB20" s="37"/>
      <c r="AC20" s="37"/>
      <c r="AD20" s="25"/>
      <c r="AE20" s="37"/>
      <c r="AF20" s="37"/>
      <c r="AG20" s="25"/>
      <c r="AH20" s="37"/>
      <c r="AI20" s="37"/>
      <c r="AJ20" s="25"/>
    </row>
    <row r="21" spans="1:36" ht="12.75">
      <c r="A21" s="5">
        <v>17</v>
      </c>
      <c r="B21" s="8" t="s">
        <v>17</v>
      </c>
      <c r="C21" s="6">
        <v>0</v>
      </c>
      <c r="D21" s="7">
        <v>0</v>
      </c>
      <c r="E21" s="13">
        <v>4</v>
      </c>
      <c r="F21" s="13">
        <v>6</v>
      </c>
      <c r="G21" s="9"/>
      <c r="H21" s="37"/>
      <c r="I21" s="25"/>
      <c r="J21" s="37"/>
      <c r="K21" s="37"/>
      <c r="L21" s="25"/>
      <c r="M21" s="37"/>
      <c r="N21" s="37"/>
      <c r="O21" s="25"/>
      <c r="P21" s="37"/>
      <c r="Q21" s="37"/>
      <c r="R21" s="25"/>
      <c r="S21" s="37"/>
      <c r="T21" s="37"/>
      <c r="U21" s="25"/>
      <c r="V21" s="37"/>
      <c r="W21" s="37"/>
      <c r="X21" s="25"/>
      <c r="Y21" s="37"/>
      <c r="Z21" s="37"/>
      <c r="AA21" s="25"/>
      <c r="AB21" s="37"/>
      <c r="AC21" s="37"/>
      <c r="AD21" s="25"/>
      <c r="AE21" s="37"/>
      <c r="AF21" s="37"/>
      <c r="AG21" s="25"/>
      <c r="AH21" s="37"/>
      <c r="AI21" s="37"/>
      <c r="AJ21" s="25"/>
    </row>
    <row r="22" spans="1:36" ht="12.75">
      <c r="A22" s="5">
        <v>18</v>
      </c>
      <c r="B22" s="8" t="s">
        <v>17</v>
      </c>
      <c r="C22" s="6">
        <v>0</v>
      </c>
      <c r="D22" s="7">
        <v>0</v>
      </c>
      <c r="E22" s="13">
        <v>5</v>
      </c>
      <c r="F22" s="13">
        <v>5</v>
      </c>
      <c r="G22" s="9"/>
      <c r="H22" s="37"/>
      <c r="I22" s="9"/>
      <c r="J22" s="37"/>
      <c r="K22" s="25"/>
      <c r="L22" s="9"/>
      <c r="M22" s="37"/>
      <c r="N22" s="37"/>
      <c r="O22" s="9"/>
      <c r="P22" s="25"/>
      <c r="Q22" s="37"/>
      <c r="R22" s="9"/>
      <c r="S22" s="37"/>
      <c r="T22" s="37"/>
      <c r="U22" s="25"/>
      <c r="V22" s="37"/>
      <c r="W22" s="37"/>
      <c r="X22" s="9"/>
      <c r="Y22" s="37"/>
      <c r="Z22" s="25"/>
      <c r="AA22" s="9"/>
      <c r="AB22" s="37"/>
      <c r="AC22" s="37"/>
      <c r="AD22" s="9"/>
      <c r="AE22" s="25"/>
      <c r="AF22" s="37"/>
      <c r="AG22" s="9"/>
      <c r="AH22" s="37"/>
      <c r="AI22" s="37"/>
      <c r="AJ22" s="25"/>
    </row>
    <row r="23" spans="1:36" ht="12.75">
      <c r="A23" s="5">
        <v>19</v>
      </c>
      <c r="B23" s="8" t="s">
        <v>17</v>
      </c>
      <c r="C23" s="6">
        <v>0</v>
      </c>
      <c r="D23" s="7">
        <v>0</v>
      </c>
      <c r="E23" s="13">
        <v>4</v>
      </c>
      <c r="F23" s="13">
        <v>3</v>
      </c>
      <c r="G23" s="9"/>
      <c r="H23" s="37"/>
      <c r="I23" s="25"/>
      <c r="J23" s="37"/>
      <c r="K23" s="37"/>
      <c r="L23" s="25"/>
      <c r="M23" s="37"/>
      <c r="N23" s="37"/>
      <c r="O23" s="25"/>
      <c r="P23" s="37"/>
      <c r="Q23" s="37"/>
      <c r="R23" s="25"/>
      <c r="S23" s="37"/>
      <c r="T23" s="37"/>
      <c r="U23" s="25"/>
      <c r="V23" s="37"/>
      <c r="W23" s="37"/>
      <c r="X23" s="25"/>
      <c r="Y23" s="37"/>
      <c r="Z23" s="37"/>
      <c r="AA23" s="25"/>
      <c r="AB23" s="37"/>
      <c r="AC23" s="37"/>
      <c r="AD23" s="25"/>
      <c r="AE23" s="37"/>
      <c r="AF23" s="37"/>
      <c r="AG23" s="25"/>
      <c r="AH23" s="37"/>
      <c r="AI23" s="37"/>
      <c r="AJ23" s="25"/>
    </row>
    <row r="24" spans="1:36" ht="12.75">
      <c r="A24" s="5">
        <v>20</v>
      </c>
      <c r="B24" s="8" t="s">
        <v>17</v>
      </c>
      <c r="C24" s="6">
        <v>0</v>
      </c>
      <c r="D24" s="7">
        <v>0</v>
      </c>
      <c r="E24" s="13">
        <v>5</v>
      </c>
      <c r="F24" s="13">
        <v>1</v>
      </c>
      <c r="G24" s="9"/>
      <c r="H24" s="37"/>
      <c r="I24" s="9"/>
      <c r="J24" s="37"/>
      <c r="K24" s="25"/>
      <c r="L24" s="9"/>
      <c r="M24" s="37"/>
      <c r="N24" s="37"/>
      <c r="O24" s="9"/>
      <c r="P24" s="25"/>
      <c r="Q24" s="37"/>
      <c r="R24" s="9"/>
      <c r="S24" s="37"/>
      <c r="T24" s="37"/>
      <c r="U24" s="25"/>
      <c r="V24" s="37"/>
      <c r="W24" s="37"/>
      <c r="X24" s="9"/>
      <c r="Y24" s="37"/>
      <c r="Z24" s="25"/>
      <c r="AA24" s="9"/>
      <c r="AB24" s="37"/>
      <c r="AC24" s="37"/>
      <c r="AD24" s="9"/>
      <c r="AE24" s="25"/>
      <c r="AF24" s="37"/>
      <c r="AG24" s="9"/>
      <c r="AH24" s="37"/>
      <c r="AI24" s="37"/>
      <c r="AJ24" s="25"/>
    </row>
    <row r="25" spans="1:36" ht="12.75">
      <c r="A25" s="5">
        <v>21</v>
      </c>
      <c r="B25" s="8" t="s">
        <v>17</v>
      </c>
      <c r="C25" s="6">
        <v>0</v>
      </c>
      <c r="D25" s="7">
        <v>0</v>
      </c>
      <c r="E25" s="13">
        <v>1</v>
      </c>
      <c r="F25" s="13">
        <v>5</v>
      </c>
      <c r="G25" s="9"/>
      <c r="H25" s="37"/>
      <c r="I25" s="9"/>
      <c r="J25" s="37"/>
      <c r="K25" s="37"/>
      <c r="L25" s="9"/>
      <c r="M25" s="37"/>
      <c r="N25" s="37"/>
      <c r="O25" s="9"/>
      <c r="P25" s="37"/>
      <c r="Q25" s="37"/>
      <c r="R25" s="9"/>
      <c r="S25" s="37"/>
      <c r="T25" s="37"/>
      <c r="U25" s="9"/>
      <c r="V25" s="37"/>
      <c r="W25" s="37"/>
      <c r="X25" s="9"/>
      <c r="Y25" s="37"/>
      <c r="Z25" s="37"/>
      <c r="AA25" s="9"/>
      <c r="AB25" s="37"/>
      <c r="AC25" s="37"/>
      <c r="AD25" s="9"/>
      <c r="AE25" s="37"/>
      <c r="AF25" s="37"/>
      <c r="AG25" s="9"/>
      <c r="AH25" s="37"/>
      <c r="AI25" s="37"/>
      <c r="AJ25" s="9"/>
    </row>
    <row r="26" spans="1:36" ht="12.75">
      <c r="A26" s="5">
        <v>22</v>
      </c>
      <c r="B26" s="8" t="s">
        <v>17</v>
      </c>
      <c r="C26" s="6">
        <v>0</v>
      </c>
      <c r="D26" s="7">
        <v>0</v>
      </c>
      <c r="E26" s="13">
        <v>1</v>
      </c>
      <c r="F26" s="13">
        <v>4</v>
      </c>
      <c r="G26" s="9"/>
      <c r="H26" s="37"/>
      <c r="I26" s="9"/>
      <c r="J26" s="37"/>
      <c r="K26" s="37"/>
      <c r="L26" s="9"/>
      <c r="M26" s="37"/>
      <c r="N26" s="37"/>
      <c r="O26" s="9"/>
      <c r="P26" s="37"/>
      <c r="Q26" s="37"/>
      <c r="R26" s="9"/>
      <c r="S26" s="37"/>
      <c r="T26" s="37"/>
      <c r="U26" s="9"/>
      <c r="V26" s="37"/>
      <c r="W26" s="37"/>
      <c r="X26" s="9"/>
      <c r="Y26" s="37"/>
      <c r="Z26" s="37"/>
      <c r="AA26" s="9"/>
      <c r="AB26" s="37"/>
      <c r="AC26" s="37"/>
      <c r="AD26" s="9"/>
      <c r="AE26" s="37"/>
      <c r="AF26" s="37"/>
      <c r="AG26" s="9"/>
      <c r="AH26" s="37"/>
      <c r="AI26" s="37"/>
      <c r="AJ26" s="9"/>
    </row>
    <row r="27" spans="1:36" ht="12.75">
      <c r="A27" s="5">
        <v>23</v>
      </c>
      <c r="B27" s="8" t="s">
        <v>17</v>
      </c>
      <c r="C27" s="6">
        <v>0</v>
      </c>
      <c r="D27" s="7">
        <v>0</v>
      </c>
      <c r="E27" s="13">
        <v>6</v>
      </c>
      <c r="F27" s="13">
        <v>2</v>
      </c>
      <c r="G27" s="9"/>
      <c r="H27" s="37"/>
      <c r="I27" s="9"/>
      <c r="J27" s="37"/>
      <c r="K27" s="37"/>
      <c r="L27" s="25"/>
      <c r="M27" s="37"/>
      <c r="N27" s="37"/>
      <c r="O27" s="9"/>
      <c r="P27" s="37"/>
      <c r="Q27" s="37"/>
      <c r="R27" s="25"/>
      <c r="S27" s="37"/>
      <c r="T27" s="37"/>
      <c r="U27" s="9"/>
      <c r="V27" s="37"/>
      <c r="W27" s="37"/>
      <c r="X27" s="25"/>
      <c r="Y27" s="37"/>
      <c r="Z27" s="37"/>
      <c r="AA27" s="9"/>
      <c r="AB27" s="37"/>
      <c r="AC27" s="37"/>
      <c r="AD27" s="25"/>
      <c r="AE27" s="37"/>
      <c r="AF27" s="37"/>
      <c r="AG27" s="9"/>
      <c r="AH27" s="37"/>
      <c r="AI27" s="37"/>
      <c r="AJ27" s="25"/>
    </row>
    <row r="28" spans="1:36" ht="12.75">
      <c r="A28" s="5">
        <v>24</v>
      </c>
      <c r="B28" s="8" t="s">
        <v>17</v>
      </c>
      <c r="C28" s="6">
        <v>0</v>
      </c>
      <c r="D28" s="7">
        <v>0</v>
      </c>
      <c r="E28" s="13">
        <v>2</v>
      </c>
      <c r="F28" s="13">
        <v>4</v>
      </c>
      <c r="G28" s="9"/>
      <c r="H28" s="37"/>
      <c r="I28" s="9"/>
      <c r="J28" s="37"/>
      <c r="K28" s="37"/>
      <c r="L28" s="9"/>
      <c r="M28" s="37"/>
      <c r="N28" s="37"/>
      <c r="O28" s="9"/>
      <c r="P28" s="37"/>
      <c r="Q28" s="37"/>
      <c r="R28" s="9"/>
      <c r="S28" s="37"/>
      <c r="T28" s="37"/>
      <c r="U28" s="9"/>
      <c r="V28" s="37"/>
      <c r="W28" s="37"/>
      <c r="X28" s="9"/>
      <c r="Y28" s="37"/>
      <c r="Z28" s="37"/>
      <c r="AA28" s="9"/>
      <c r="AB28" s="37"/>
      <c r="AC28" s="37"/>
      <c r="AD28" s="9"/>
      <c r="AE28" s="37"/>
      <c r="AF28" s="37"/>
      <c r="AG28" s="9"/>
      <c r="AH28" s="37"/>
      <c r="AI28" s="37"/>
      <c r="AJ28" s="9"/>
    </row>
    <row r="29" spans="1:36" ht="12.75">
      <c r="A29" s="5">
        <v>25</v>
      </c>
      <c r="B29" s="8" t="s">
        <v>17</v>
      </c>
      <c r="C29" s="6">
        <v>0</v>
      </c>
      <c r="D29" s="7">
        <v>0</v>
      </c>
      <c r="E29" s="13">
        <v>3</v>
      </c>
      <c r="F29" s="13">
        <v>5</v>
      </c>
      <c r="G29" s="9"/>
      <c r="H29" s="37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2.75">
      <c r="A30" s="5">
        <v>26</v>
      </c>
      <c r="B30" s="8" t="s">
        <v>17</v>
      </c>
      <c r="C30" s="6">
        <v>0</v>
      </c>
      <c r="D30" s="7">
        <v>0</v>
      </c>
      <c r="E30" s="13">
        <v>1</v>
      </c>
      <c r="F30" s="13">
        <v>2</v>
      </c>
      <c r="G30" s="9"/>
      <c r="H30" s="37"/>
      <c r="I30" s="9"/>
      <c r="J30" s="37"/>
      <c r="K30" s="37"/>
      <c r="L30" s="9"/>
      <c r="M30" s="37"/>
      <c r="N30" s="37"/>
      <c r="O30" s="9"/>
      <c r="P30" s="37"/>
      <c r="Q30" s="37"/>
      <c r="R30" s="9"/>
      <c r="S30" s="37"/>
      <c r="T30" s="37"/>
      <c r="U30" s="9"/>
      <c r="V30" s="37"/>
      <c r="W30" s="37"/>
      <c r="X30" s="9"/>
      <c r="Y30" s="37"/>
      <c r="Z30" s="37"/>
      <c r="AA30" s="9"/>
      <c r="AB30" s="37"/>
      <c r="AC30" s="37"/>
      <c r="AD30" s="9"/>
      <c r="AE30" s="37"/>
      <c r="AF30" s="37"/>
      <c r="AG30" s="9"/>
      <c r="AH30" s="37"/>
      <c r="AI30" s="37"/>
      <c r="AJ30" s="9"/>
    </row>
    <row r="31" spans="1:36" ht="12.75">
      <c r="A31" s="5">
        <v>27</v>
      </c>
      <c r="B31" s="8" t="s">
        <v>17</v>
      </c>
      <c r="C31" s="6">
        <v>0</v>
      </c>
      <c r="D31" s="7">
        <v>0</v>
      </c>
      <c r="E31" s="13">
        <v>5</v>
      </c>
      <c r="F31" s="13">
        <v>6</v>
      </c>
      <c r="G31" s="9"/>
      <c r="H31" s="37"/>
      <c r="I31" s="9"/>
      <c r="J31" s="37"/>
      <c r="K31" s="25"/>
      <c r="L31" s="9"/>
      <c r="M31" s="37"/>
      <c r="N31" s="37"/>
      <c r="O31" s="9"/>
      <c r="P31" s="25"/>
      <c r="Q31" s="37"/>
      <c r="R31" s="9"/>
      <c r="S31" s="37"/>
      <c r="T31" s="37"/>
      <c r="U31" s="25"/>
      <c r="V31" s="37"/>
      <c r="W31" s="37"/>
      <c r="X31" s="9"/>
      <c r="Y31" s="37"/>
      <c r="Z31" s="25"/>
      <c r="AA31" s="9"/>
      <c r="AB31" s="37"/>
      <c r="AC31" s="37"/>
      <c r="AD31" s="9"/>
      <c r="AE31" s="25"/>
      <c r="AF31" s="37"/>
      <c r="AG31" s="9"/>
      <c r="AH31" s="37"/>
      <c r="AI31" s="37"/>
      <c r="AJ31" s="25"/>
    </row>
    <row r="32" spans="1:36" ht="12.75">
      <c r="A32" s="5">
        <v>28</v>
      </c>
      <c r="B32" s="8" t="s">
        <v>17</v>
      </c>
      <c r="C32" s="6">
        <v>0</v>
      </c>
      <c r="D32" s="7">
        <v>0</v>
      </c>
      <c r="E32" s="13">
        <v>6</v>
      </c>
      <c r="F32" s="13">
        <v>4</v>
      </c>
      <c r="G32" s="9"/>
      <c r="H32" s="37"/>
      <c r="I32" s="9"/>
      <c r="J32" s="37"/>
      <c r="K32" s="37"/>
      <c r="L32" s="25"/>
      <c r="M32" s="37"/>
      <c r="N32" s="37"/>
      <c r="O32" s="9"/>
      <c r="P32" s="37"/>
      <c r="Q32" s="37"/>
      <c r="R32" s="25"/>
      <c r="S32" s="37"/>
      <c r="T32" s="37"/>
      <c r="U32" s="9"/>
      <c r="V32" s="37"/>
      <c r="W32" s="37"/>
      <c r="X32" s="25"/>
      <c r="Y32" s="37"/>
      <c r="Z32" s="37"/>
      <c r="AA32" s="37"/>
      <c r="AB32" s="37"/>
      <c r="AC32" s="37"/>
      <c r="AD32" s="25"/>
      <c r="AE32" s="37"/>
      <c r="AF32" s="37"/>
      <c r="AG32" s="9"/>
      <c r="AH32" s="37"/>
      <c r="AI32" s="37"/>
      <c r="AJ32" s="25"/>
    </row>
    <row r="33" spans="1:36" ht="12.75">
      <c r="A33" s="5">
        <v>29</v>
      </c>
      <c r="B33" s="8" t="s">
        <v>17</v>
      </c>
      <c r="C33" s="6">
        <v>0</v>
      </c>
      <c r="D33" s="7">
        <v>0</v>
      </c>
      <c r="E33" s="13">
        <v>4</v>
      </c>
      <c r="F33" s="13">
        <v>5</v>
      </c>
      <c r="G33" s="9"/>
      <c r="H33" s="37"/>
      <c r="I33" s="25"/>
      <c r="J33" s="37"/>
      <c r="K33" s="37"/>
      <c r="L33" s="25"/>
      <c r="M33" s="37"/>
      <c r="N33" s="37"/>
      <c r="O33" s="25"/>
      <c r="P33" s="37"/>
      <c r="Q33" s="37"/>
      <c r="R33" s="25"/>
      <c r="S33" s="37"/>
      <c r="T33" s="37"/>
      <c r="U33" s="25"/>
      <c r="V33" s="37"/>
      <c r="W33" s="37"/>
      <c r="X33" s="25"/>
      <c r="Y33" s="37"/>
      <c r="Z33" s="37"/>
      <c r="AA33" s="25"/>
      <c r="AB33" s="37"/>
      <c r="AC33" s="37"/>
      <c r="AD33" s="25"/>
      <c r="AE33" s="37"/>
      <c r="AF33" s="37"/>
      <c r="AG33" s="25"/>
      <c r="AH33" s="37"/>
      <c r="AI33" s="37"/>
      <c r="AJ33" s="25"/>
    </row>
    <row r="34" spans="1:36" ht="12.75">
      <c r="A34" s="5">
        <v>30</v>
      </c>
      <c r="B34" s="8" t="s">
        <v>17</v>
      </c>
      <c r="C34" s="6">
        <v>0</v>
      </c>
      <c r="D34" s="7">
        <v>0</v>
      </c>
      <c r="E34" s="13">
        <v>1</v>
      </c>
      <c r="F34" s="13">
        <v>6</v>
      </c>
      <c r="G34" s="9"/>
      <c r="H34" s="37"/>
      <c r="I34" s="9"/>
      <c r="J34" s="37"/>
      <c r="K34" s="37"/>
      <c r="L34" s="9"/>
      <c r="M34" s="37"/>
      <c r="N34" s="37"/>
      <c r="O34" s="9"/>
      <c r="P34" s="37"/>
      <c r="Q34" s="37"/>
      <c r="R34" s="9"/>
      <c r="S34" s="37"/>
      <c r="T34" s="37"/>
      <c r="U34" s="9"/>
      <c r="V34" s="37"/>
      <c r="W34" s="37"/>
      <c r="X34" s="9"/>
      <c r="Y34" s="37"/>
      <c r="Z34" s="37"/>
      <c r="AA34" s="9"/>
      <c r="AB34" s="37"/>
      <c r="AC34" s="37"/>
      <c r="AD34" s="9"/>
      <c r="AE34" s="37"/>
      <c r="AF34" s="37"/>
      <c r="AG34" s="9"/>
      <c r="AH34" s="37"/>
      <c r="AI34" s="37"/>
      <c r="AJ34" s="9"/>
    </row>
    <row r="35" spans="1:36" ht="12.75">
      <c r="A35" s="5">
        <v>31</v>
      </c>
      <c r="B35" s="8" t="s">
        <v>17</v>
      </c>
      <c r="C35" s="6">
        <v>0</v>
      </c>
      <c r="D35" s="7">
        <v>0</v>
      </c>
      <c r="E35" s="13">
        <v>5</v>
      </c>
      <c r="F35" s="13">
        <v>4</v>
      </c>
      <c r="G35" s="9"/>
      <c r="H35" s="37"/>
      <c r="I35" s="9"/>
      <c r="J35" s="37"/>
      <c r="K35" s="25"/>
      <c r="L35" s="9"/>
      <c r="M35" s="37"/>
      <c r="N35" s="37"/>
      <c r="O35" s="9"/>
      <c r="P35" s="25"/>
      <c r="Q35" s="37"/>
      <c r="R35" s="9"/>
      <c r="S35" s="37"/>
      <c r="T35" s="37"/>
      <c r="U35" s="25"/>
      <c r="V35" s="37"/>
      <c r="W35" s="37"/>
      <c r="X35" s="9"/>
      <c r="Y35" s="37"/>
      <c r="Z35" s="25"/>
      <c r="AA35" s="9"/>
      <c r="AB35" s="37"/>
      <c r="AC35" s="37"/>
      <c r="AD35" s="9"/>
      <c r="AE35" s="25"/>
      <c r="AF35" s="37"/>
      <c r="AG35" s="9"/>
      <c r="AH35" s="37"/>
      <c r="AI35" s="37"/>
      <c r="AJ35" s="25"/>
    </row>
    <row r="36" spans="1:36" ht="12.75">
      <c r="A36" s="5">
        <v>32</v>
      </c>
      <c r="B36" s="8" t="s">
        <v>17</v>
      </c>
      <c r="C36" s="6">
        <v>0</v>
      </c>
      <c r="D36" s="7">
        <v>0</v>
      </c>
      <c r="E36" s="13">
        <v>5</v>
      </c>
      <c r="F36" s="13">
        <v>2</v>
      </c>
      <c r="G36" s="9"/>
      <c r="H36" s="37"/>
      <c r="I36" s="9"/>
      <c r="J36" s="37"/>
      <c r="K36" s="25"/>
      <c r="L36" s="9"/>
      <c r="M36" s="37"/>
      <c r="N36" s="37"/>
      <c r="O36" s="9"/>
      <c r="P36" s="25"/>
      <c r="Q36" s="37"/>
      <c r="R36" s="9"/>
      <c r="S36" s="37"/>
      <c r="T36" s="37"/>
      <c r="U36" s="25"/>
      <c r="V36" s="37"/>
      <c r="W36" s="37"/>
      <c r="X36" s="9"/>
      <c r="Y36" s="37"/>
      <c r="Z36" s="25"/>
      <c r="AA36" s="9"/>
      <c r="AB36" s="37"/>
      <c r="AC36" s="37"/>
      <c r="AD36" s="9"/>
      <c r="AE36" s="25"/>
      <c r="AF36" s="37"/>
      <c r="AG36" s="9"/>
      <c r="AH36" s="37"/>
      <c r="AI36" s="37"/>
      <c r="AJ36" s="25"/>
    </row>
    <row r="37" spans="1:36" ht="12.75">
      <c r="A37" s="5">
        <v>33</v>
      </c>
      <c r="B37" s="8" t="s">
        <v>17</v>
      </c>
      <c r="C37" s="6">
        <v>0</v>
      </c>
      <c r="D37" s="7">
        <v>0</v>
      </c>
      <c r="E37" s="13">
        <v>1</v>
      </c>
      <c r="F37" s="13">
        <v>1</v>
      </c>
      <c r="G37" s="9"/>
      <c r="H37" s="9"/>
      <c r="I37" s="9"/>
      <c r="J37" s="37"/>
      <c r="K37" s="37"/>
      <c r="L37" s="9"/>
      <c r="M37" s="37"/>
      <c r="N37" s="37"/>
      <c r="O37" s="9"/>
      <c r="P37" s="37"/>
      <c r="Q37" s="37"/>
      <c r="R37" s="9"/>
      <c r="S37" s="37"/>
      <c r="T37" s="37"/>
      <c r="U37" s="9"/>
      <c r="V37" s="37"/>
      <c r="W37" s="37"/>
      <c r="X37" s="9"/>
      <c r="Y37" s="37"/>
      <c r="Z37" s="37"/>
      <c r="AA37" s="9"/>
      <c r="AB37" s="37"/>
      <c r="AC37" s="37"/>
      <c r="AD37" s="9"/>
      <c r="AE37" s="37"/>
      <c r="AF37" s="37"/>
      <c r="AG37" s="9"/>
      <c r="AH37" s="37"/>
      <c r="AI37" s="37"/>
      <c r="AJ37" s="9"/>
    </row>
    <row r="38" spans="1:36" ht="12.75">
      <c r="A38" s="5">
        <v>34</v>
      </c>
      <c r="B38" s="8" t="s">
        <v>17</v>
      </c>
      <c r="C38" s="6">
        <v>0</v>
      </c>
      <c r="D38" s="7">
        <v>0</v>
      </c>
      <c r="E38" s="13">
        <v>2</v>
      </c>
      <c r="F38" s="13">
        <v>2</v>
      </c>
      <c r="G38" s="9"/>
      <c r="H38" s="9"/>
      <c r="I38" s="9"/>
      <c r="J38" s="37"/>
      <c r="K38" s="37"/>
      <c r="L38" s="9"/>
      <c r="M38" s="37"/>
      <c r="N38" s="37"/>
      <c r="O38" s="9"/>
      <c r="P38" s="37"/>
      <c r="Q38" s="37"/>
      <c r="R38" s="9"/>
      <c r="S38" s="37"/>
      <c r="T38" s="37"/>
      <c r="U38" s="9"/>
      <c r="V38" s="37"/>
      <c r="W38" s="37"/>
      <c r="X38" s="9"/>
      <c r="Y38" s="37"/>
      <c r="Z38" s="37"/>
      <c r="AA38" s="9"/>
      <c r="AB38" s="37"/>
      <c r="AC38" s="37"/>
      <c r="AD38" s="9"/>
      <c r="AE38" s="37"/>
      <c r="AF38" s="37"/>
      <c r="AG38" s="9"/>
      <c r="AH38" s="37"/>
      <c r="AI38" s="37"/>
      <c r="AJ38" s="9"/>
    </row>
    <row r="39" spans="1:36" ht="12.75">
      <c r="A39" s="5">
        <v>35</v>
      </c>
      <c r="B39" s="8" t="s">
        <v>17</v>
      </c>
      <c r="C39" s="6">
        <v>0</v>
      </c>
      <c r="D39" s="7">
        <v>0</v>
      </c>
      <c r="E39" s="13">
        <v>3</v>
      </c>
      <c r="F39" s="13">
        <v>2</v>
      </c>
      <c r="G39" s="9"/>
      <c r="H39" s="9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2.75">
      <c r="A40" s="5">
        <v>36</v>
      </c>
      <c r="B40" s="8" t="s">
        <v>17</v>
      </c>
      <c r="C40" s="6">
        <v>0</v>
      </c>
      <c r="D40" s="7">
        <v>0</v>
      </c>
      <c r="E40" s="13">
        <v>4</v>
      </c>
      <c r="F40" s="13">
        <v>2</v>
      </c>
      <c r="G40" s="9"/>
      <c r="H40" s="9"/>
      <c r="I40" s="25"/>
      <c r="J40" s="9"/>
      <c r="K40" s="37"/>
      <c r="L40" s="25"/>
      <c r="M40" s="9"/>
      <c r="N40" s="9"/>
      <c r="O40" s="25"/>
      <c r="P40" s="37"/>
      <c r="Q40" s="9"/>
      <c r="R40" s="25"/>
      <c r="S40" s="9"/>
      <c r="T40" s="9"/>
      <c r="U40" s="25"/>
      <c r="V40" s="9"/>
      <c r="W40" s="9"/>
      <c r="X40" s="25"/>
      <c r="Y40" s="9"/>
      <c r="Z40" s="37"/>
      <c r="AA40" s="25"/>
      <c r="AB40" s="9"/>
      <c r="AC40" s="9"/>
      <c r="AD40" s="25"/>
      <c r="AE40" s="37"/>
      <c r="AF40" s="9"/>
      <c r="AG40" s="25"/>
      <c r="AH40" s="9"/>
      <c r="AI40" s="9"/>
      <c r="AJ40" s="25"/>
    </row>
  </sheetData>
  <mergeCells count="6">
    <mergeCell ref="G3:K3"/>
    <mergeCell ref="A2:AJ2"/>
    <mergeCell ref="B3:B4"/>
    <mergeCell ref="A3:A4"/>
    <mergeCell ref="C3:F4"/>
    <mergeCell ref="L3:AJ3"/>
  </mergeCells>
  <printOptions/>
  <pageMargins left="0.32" right="0.5" top="0.49" bottom="0.4" header="0.45" footer="0.29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45"/>
  <sheetViews>
    <sheetView workbookViewId="0" topLeftCell="A1">
      <selection activeCell="AK5" sqref="AK5:AK40"/>
    </sheetView>
  </sheetViews>
  <sheetFormatPr defaultColWidth="9.140625" defaultRowHeight="12.75"/>
  <cols>
    <col min="1" max="1" width="2.8515625" style="10" customWidth="1"/>
    <col min="2" max="2" width="18.421875" style="10" customWidth="1"/>
    <col min="3" max="6" width="2.7109375" style="11" customWidth="1"/>
    <col min="7" max="36" width="3.7109375" style="11" customWidth="1"/>
    <col min="38" max="38" width="67.28125" style="0" customWidth="1"/>
  </cols>
  <sheetData>
    <row r="2" spans="1:36" ht="18" customHeight="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8" ht="18" customHeight="1">
      <c r="A3" s="82" t="s">
        <v>6</v>
      </c>
      <c r="B3" s="81" t="s">
        <v>8</v>
      </c>
      <c r="C3" s="81" t="s">
        <v>7</v>
      </c>
      <c r="D3" s="81"/>
      <c r="E3" s="81"/>
      <c r="F3" s="81"/>
      <c r="G3" s="79">
        <v>39845</v>
      </c>
      <c r="H3" s="79"/>
      <c r="I3" s="79"/>
      <c r="J3" s="79"/>
      <c r="K3" s="80"/>
      <c r="L3" s="83">
        <v>39508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L3" t="s">
        <v>18</v>
      </c>
    </row>
    <row r="4" spans="1:38" s="4" customFormat="1" ht="18" customHeight="1">
      <c r="A4" s="82"/>
      <c r="B4" s="81"/>
      <c r="C4" s="81"/>
      <c r="D4" s="81"/>
      <c r="E4" s="81"/>
      <c r="F4" s="81"/>
      <c r="G4" s="3">
        <v>24</v>
      </c>
      <c r="H4" s="3">
        <v>25</v>
      </c>
      <c r="I4" s="3">
        <v>26</v>
      </c>
      <c r="J4" s="3">
        <v>27</v>
      </c>
      <c r="K4" s="3">
        <v>28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3">
        <v>9</v>
      </c>
      <c r="U4" s="3">
        <v>10</v>
      </c>
      <c r="V4" s="3">
        <v>11</v>
      </c>
      <c r="W4" s="3">
        <v>12</v>
      </c>
      <c r="X4" s="3">
        <v>13</v>
      </c>
      <c r="Y4" s="3">
        <v>14</v>
      </c>
      <c r="Z4" s="3">
        <v>15</v>
      </c>
      <c r="AA4" s="3">
        <v>16</v>
      </c>
      <c r="AB4" s="3">
        <v>17</v>
      </c>
      <c r="AC4" s="3">
        <v>18</v>
      </c>
      <c r="AD4" s="3">
        <v>19</v>
      </c>
      <c r="AE4" s="3">
        <v>20</v>
      </c>
      <c r="AF4" s="3">
        <v>21</v>
      </c>
      <c r="AG4" s="3">
        <v>22</v>
      </c>
      <c r="AH4" s="3">
        <v>23</v>
      </c>
      <c r="AI4" s="3">
        <v>24</v>
      </c>
      <c r="AJ4" s="3">
        <v>25</v>
      </c>
      <c r="AK4" s="4" t="s">
        <v>9</v>
      </c>
      <c r="AL4" s="26" t="s">
        <v>36</v>
      </c>
    </row>
    <row r="5" spans="1:38" ht="12.75">
      <c r="A5" s="5">
        <v>1</v>
      </c>
      <c r="B5" s="8" t="s">
        <v>17</v>
      </c>
      <c r="C5" s="6">
        <v>0</v>
      </c>
      <c r="D5" s="7">
        <v>0</v>
      </c>
      <c r="E5" s="13">
        <v>5</v>
      </c>
      <c r="F5" s="13">
        <v>3</v>
      </c>
      <c r="G5" s="9"/>
      <c r="H5" s="9"/>
      <c r="I5" s="37">
        <v>1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>
        <f>SUM(I5:AJ5)</f>
        <v>1</v>
      </c>
      <c r="AL5" s="22" t="s">
        <v>27</v>
      </c>
    </row>
    <row r="6" spans="1:37" ht="12.75">
      <c r="A6" s="5">
        <v>2</v>
      </c>
      <c r="B6" s="8" t="s">
        <v>17</v>
      </c>
      <c r="C6" s="6">
        <v>0</v>
      </c>
      <c r="D6" s="7">
        <v>0</v>
      </c>
      <c r="E6" s="13">
        <v>4</v>
      </c>
      <c r="F6" s="13">
        <v>4</v>
      </c>
      <c r="G6" s="9"/>
      <c r="H6" s="37"/>
      <c r="I6" s="37">
        <v>6</v>
      </c>
      <c r="J6" s="37">
        <v>3</v>
      </c>
      <c r="K6" s="37"/>
      <c r="L6" s="37">
        <v>1</v>
      </c>
      <c r="M6" s="37">
        <v>1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>
        <f aca="true" t="shared" si="0" ref="AK6:AK40">SUM(I6:AJ6)</f>
        <v>11</v>
      </c>
    </row>
    <row r="7" spans="1:37" ht="12.75">
      <c r="A7" s="5">
        <v>3</v>
      </c>
      <c r="B7" s="8" t="s">
        <v>17</v>
      </c>
      <c r="C7" s="6">
        <v>0</v>
      </c>
      <c r="D7" s="7">
        <v>0</v>
      </c>
      <c r="E7" s="13">
        <v>1</v>
      </c>
      <c r="F7" s="13">
        <v>3</v>
      </c>
      <c r="G7" s="9"/>
      <c r="H7" s="37"/>
      <c r="I7" s="37">
        <v>2</v>
      </c>
      <c r="J7" s="37">
        <v>1</v>
      </c>
      <c r="K7" s="37"/>
      <c r="L7" s="37"/>
      <c r="M7" s="37"/>
      <c r="N7" s="37"/>
      <c r="O7" s="37"/>
      <c r="P7" s="37"/>
      <c r="Q7" s="37">
        <v>3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>
        <f t="shared" si="0"/>
        <v>6</v>
      </c>
    </row>
    <row r="8" spans="1:37" ht="12.75">
      <c r="A8" s="5">
        <v>4</v>
      </c>
      <c r="B8" s="8" t="s">
        <v>17</v>
      </c>
      <c r="C8" s="6">
        <v>0</v>
      </c>
      <c r="D8" s="7">
        <v>0</v>
      </c>
      <c r="E8" s="13">
        <v>6</v>
      </c>
      <c r="F8" s="13">
        <v>6</v>
      </c>
      <c r="G8" s="9"/>
      <c r="H8" s="37"/>
      <c r="I8" s="37">
        <v>4</v>
      </c>
      <c r="J8" s="37"/>
      <c r="K8" s="37"/>
      <c r="L8" s="37">
        <v>1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>
        <f t="shared" si="0"/>
        <v>5</v>
      </c>
    </row>
    <row r="9" spans="1:37" ht="12.75">
      <c r="A9" s="5">
        <v>5</v>
      </c>
      <c r="B9" s="8" t="s">
        <v>17</v>
      </c>
      <c r="C9" s="6">
        <v>0</v>
      </c>
      <c r="D9" s="7">
        <v>0</v>
      </c>
      <c r="E9" s="13">
        <v>6</v>
      </c>
      <c r="F9" s="13">
        <v>1</v>
      </c>
      <c r="G9" s="9"/>
      <c r="H9" s="37"/>
      <c r="I9" s="37">
        <v>4</v>
      </c>
      <c r="J9" s="37"/>
      <c r="K9" s="37"/>
      <c r="L9" s="37">
        <v>2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>
        <f t="shared" si="0"/>
        <v>6</v>
      </c>
    </row>
    <row r="10" spans="1:37" ht="12.75">
      <c r="A10" s="5">
        <v>6</v>
      </c>
      <c r="B10" s="8" t="s">
        <v>17</v>
      </c>
      <c r="C10" s="6">
        <v>0</v>
      </c>
      <c r="D10" s="7">
        <v>0</v>
      </c>
      <c r="E10" s="13">
        <v>3</v>
      </c>
      <c r="F10" s="13">
        <v>1</v>
      </c>
      <c r="G10" s="9"/>
      <c r="H10" s="37"/>
      <c r="I10" s="37"/>
      <c r="J10" s="37"/>
      <c r="K10" s="37"/>
      <c r="L10" s="37">
        <v>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>
        <f t="shared" si="0"/>
        <v>2</v>
      </c>
    </row>
    <row r="11" spans="1:37" ht="12.75">
      <c r="A11" s="5">
        <v>7</v>
      </c>
      <c r="B11" s="8" t="s">
        <v>17</v>
      </c>
      <c r="C11" s="6">
        <v>0</v>
      </c>
      <c r="D11" s="7">
        <v>0</v>
      </c>
      <c r="E11" s="13">
        <v>3</v>
      </c>
      <c r="F11" s="13">
        <v>3</v>
      </c>
      <c r="G11" s="9"/>
      <c r="H11" s="37"/>
      <c r="I11" s="37">
        <v>8</v>
      </c>
      <c r="J11" s="37"/>
      <c r="K11" s="37"/>
      <c r="L11" s="37">
        <v>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>
        <f t="shared" si="0"/>
        <v>9</v>
      </c>
    </row>
    <row r="12" spans="1:37" ht="12.75">
      <c r="A12" s="5">
        <v>8</v>
      </c>
      <c r="B12" s="8" t="s">
        <v>17</v>
      </c>
      <c r="C12" s="6">
        <v>0</v>
      </c>
      <c r="D12" s="7">
        <v>0</v>
      </c>
      <c r="E12" s="13">
        <v>3</v>
      </c>
      <c r="F12" s="13">
        <v>6</v>
      </c>
      <c r="G12" s="9"/>
      <c r="H12" s="37"/>
      <c r="I12" s="37">
        <v>4</v>
      </c>
      <c r="J12" s="37">
        <v>4</v>
      </c>
      <c r="K12" s="37"/>
      <c r="L12" s="37">
        <v>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>
        <f t="shared" si="0"/>
        <v>9</v>
      </c>
    </row>
    <row r="13" spans="1:37" ht="12.75">
      <c r="A13" s="5">
        <v>9</v>
      </c>
      <c r="B13" s="8" t="s">
        <v>17</v>
      </c>
      <c r="C13" s="6">
        <v>0</v>
      </c>
      <c r="D13" s="7">
        <v>0</v>
      </c>
      <c r="E13" s="13">
        <v>2</v>
      </c>
      <c r="F13" s="13">
        <v>5</v>
      </c>
      <c r="G13" s="9"/>
      <c r="H13" s="37"/>
      <c r="I13" s="37">
        <v>2</v>
      </c>
      <c r="J13" s="37">
        <v>5</v>
      </c>
      <c r="K13" s="37"/>
      <c r="L13" s="37">
        <v>1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>
        <f t="shared" si="0"/>
        <v>8</v>
      </c>
    </row>
    <row r="14" spans="1:37" ht="12.75">
      <c r="A14" s="5">
        <v>10</v>
      </c>
      <c r="B14" s="8" t="s">
        <v>17</v>
      </c>
      <c r="C14" s="6">
        <v>0</v>
      </c>
      <c r="D14" s="7">
        <v>0</v>
      </c>
      <c r="E14" s="13">
        <v>2</v>
      </c>
      <c r="F14" s="13">
        <v>1</v>
      </c>
      <c r="G14" s="9"/>
      <c r="H14" s="37"/>
      <c r="I14" s="37">
        <v>12</v>
      </c>
      <c r="J14" s="37">
        <v>6</v>
      </c>
      <c r="K14" s="37"/>
      <c r="L14" s="37">
        <v>1</v>
      </c>
      <c r="M14" s="37">
        <v>1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>
        <f t="shared" si="0"/>
        <v>20</v>
      </c>
    </row>
    <row r="15" spans="1:37" ht="12.75">
      <c r="A15" s="5">
        <v>11</v>
      </c>
      <c r="B15" s="8" t="s">
        <v>17</v>
      </c>
      <c r="C15" s="6">
        <v>0</v>
      </c>
      <c r="D15" s="7">
        <v>0</v>
      </c>
      <c r="E15" s="13">
        <v>3</v>
      </c>
      <c r="F15" s="13">
        <v>4</v>
      </c>
      <c r="G15" s="9"/>
      <c r="H15" s="37"/>
      <c r="I15" s="37">
        <v>4</v>
      </c>
      <c r="J15" s="37"/>
      <c r="K15" s="37"/>
      <c r="L15" s="37"/>
      <c r="M15" s="37"/>
      <c r="N15" s="37"/>
      <c r="O15" s="37">
        <v>1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>
        <f t="shared" si="0"/>
        <v>5</v>
      </c>
    </row>
    <row r="16" spans="1:37" ht="12.75">
      <c r="A16" s="5">
        <v>12</v>
      </c>
      <c r="B16" s="8" t="s">
        <v>17</v>
      </c>
      <c r="C16" s="6">
        <v>0</v>
      </c>
      <c r="D16" s="7">
        <v>0</v>
      </c>
      <c r="E16" s="13">
        <v>6</v>
      </c>
      <c r="F16" s="13">
        <v>3</v>
      </c>
      <c r="G16" s="9"/>
      <c r="H16" s="37"/>
      <c r="I16" s="37">
        <v>2</v>
      </c>
      <c r="J16" s="37">
        <v>6</v>
      </c>
      <c r="K16" s="37"/>
      <c r="L16" s="37">
        <v>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>
        <f t="shared" si="0"/>
        <v>9</v>
      </c>
    </row>
    <row r="17" spans="1:37" ht="12.75">
      <c r="A17" s="5">
        <v>13</v>
      </c>
      <c r="B17" s="8" t="s">
        <v>17</v>
      </c>
      <c r="C17" s="6">
        <v>0</v>
      </c>
      <c r="D17" s="7">
        <v>0</v>
      </c>
      <c r="E17" s="13">
        <v>2</v>
      </c>
      <c r="F17" s="13">
        <v>6</v>
      </c>
      <c r="G17" s="9"/>
      <c r="H17" s="37"/>
      <c r="I17" s="37">
        <v>4</v>
      </c>
      <c r="J17" s="37">
        <v>3</v>
      </c>
      <c r="K17" s="37"/>
      <c r="L17" s="37">
        <v>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>
        <f t="shared" si="0"/>
        <v>12</v>
      </c>
    </row>
    <row r="18" spans="1:37" ht="12.75">
      <c r="A18" s="5">
        <v>14</v>
      </c>
      <c r="B18" s="8" t="s">
        <v>17</v>
      </c>
      <c r="C18" s="6">
        <v>0</v>
      </c>
      <c r="D18" s="7">
        <v>0</v>
      </c>
      <c r="E18" s="13">
        <v>6</v>
      </c>
      <c r="F18" s="13">
        <v>5</v>
      </c>
      <c r="G18" s="9"/>
      <c r="H18" s="37"/>
      <c r="I18" s="37">
        <v>1</v>
      </c>
      <c r="J18" s="37">
        <v>2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>
        <f t="shared" si="0"/>
        <v>3</v>
      </c>
    </row>
    <row r="19" spans="1:37" ht="12.75">
      <c r="A19" s="5">
        <v>15</v>
      </c>
      <c r="B19" s="8" t="s">
        <v>17</v>
      </c>
      <c r="C19" s="6">
        <v>0</v>
      </c>
      <c r="D19" s="7">
        <v>0</v>
      </c>
      <c r="E19" s="13">
        <v>2</v>
      </c>
      <c r="F19" s="13">
        <v>3</v>
      </c>
      <c r="G19" s="9"/>
      <c r="H19" s="37"/>
      <c r="I19" s="37">
        <v>7</v>
      </c>
      <c r="J19" s="37"/>
      <c r="K19" s="37"/>
      <c r="L19" s="37">
        <v>2</v>
      </c>
      <c r="M19" s="37"/>
      <c r="N19" s="37"/>
      <c r="O19" s="37"/>
      <c r="P19" s="37"/>
      <c r="Q19" s="37">
        <v>1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>
        <f t="shared" si="0"/>
        <v>10</v>
      </c>
    </row>
    <row r="20" spans="1:37" ht="12.75">
      <c r="A20" s="5">
        <v>16</v>
      </c>
      <c r="B20" s="8" t="s">
        <v>17</v>
      </c>
      <c r="C20" s="6">
        <v>0</v>
      </c>
      <c r="D20" s="7">
        <v>0</v>
      </c>
      <c r="E20" s="13">
        <v>4</v>
      </c>
      <c r="F20" s="13">
        <v>1</v>
      </c>
      <c r="G20" s="9"/>
      <c r="H20" s="37"/>
      <c r="I20" s="37">
        <v>4</v>
      </c>
      <c r="J20" s="37">
        <v>1</v>
      </c>
      <c r="K20" s="37"/>
      <c r="L20" s="37">
        <v>2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>
        <f t="shared" si="0"/>
        <v>7</v>
      </c>
    </row>
    <row r="21" spans="1:37" ht="12.75">
      <c r="A21" s="5">
        <v>17</v>
      </c>
      <c r="B21" s="8" t="s">
        <v>17</v>
      </c>
      <c r="C21" s="6">
        <v>0</v>
      </c>
      <c r="D21" s="7">
        <v>0</v>
      </c>
      <c r="E21" s="13">
        <v>4</v>
      </c>
      <c r="F21" s="13">
        <v>6</v>
      </c>
      <c r="G21" s="9"/>
      <c r="H21" s="37"/>
      <c r="I21" s="37">
        <v>2</v>
      </c>
      <c r="J21" s="37">
        <v>1</v>
      </c>
      <c r="K21" s="37"/>
      <c r="L21" s="37">
        <v>4</v>
      </c>
      <c r="M21" s="37">
        <v>2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>
        <f t="shared" si="0"/>
        <v>9</v>
      </c>
    </row>
    <row r="22" spans="1:37" ht="12.75">
      <c r="A22" s="5">
        <v>18</v>
      </c>
      <c r="B22" s="8" t="s">
        <v>17</v>
      </c>
      <c r="C22" s="6">
        <v>0</v>
      </c>
      <c r="D22" s="7">
        <v>0</v>
      </c>
      <c r="E22" s="13">
        <v>5</v>
      </c>
      <c r="F22" s="13">
        <v>5</v>
      </c>
      <c r="G22" s="9"/>
      <c r="H22" s="37"/>
      <c r="I22" s="37">
        <v>4</v>
      </c>
      <c r="J22" s="37">
        <v>2</v>
      </c>
      <c r="K22" s="37"/>
      <c r="L22" s="37">
        <v>4</v>
      </c>
      <c r="M22" s="37"/>
      <c r="N22" s="37"/>
      <c r="O22" s="37"/>
      <c r="P22" s="37"/>
      <c r="Q22" s="37">
        <v>2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>
        <f t="shared" si="0"/>
        <v>12</v>
      </c>
    </row>
    <row r="23" spans="1:37" ht="12.75">
      <c r="A23" s="5">
        <v>19</v>
      </c>
      <c r="B23" s="8" t="s">
        <v>17</v>
      </c>
      <c r="C23" s="6">
        <v>0</v>
      </c>
      <c r="D23" s="7">
        <v>0</v>
      </c>
      <c r="E23" s="13">
        <v>4</v>
      </c>
      <c r="F23" s="13">
        <v>3</v>
      </c>
      <c r="G23" s="9"/>
      <c r="H23" s="37"/>
      <c r="I23" s="37">
        <v>2</v>
      </c>
      <c r="J23" s="37">
        <v>8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>
        <f t="shared" si="0"/>
        <v>10</v>
      </c>
    </row>
    <row r="24" spans="1:37" ht="12.75">
      <c r="A24" s="5">
        <v>20</v>
      </c>
      <c r="B24" s="8" t="s">
        <v>17</v>
      </c>
      <c r="C24" s="6">
        <v>0</v>
      </c>
      <c r="D24" s="7">
        <v>0</v>
      </c>
      <c r="E24" s="13">
        <v>5</v>
      </c>
      <c r="F24" s="13">
        <v>1</v>
      </c>
      <c r="G24" s="9"/>
      <c r="H24" s="37"/>
      <c r="I24" s="37">
        <v>5</v>
      </c>
      <c r="J24" s="37">
        <v>2</v>
      </c>
      <c r="K24" s="37"/>
      <c r="L24" s="37">
        <v>2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>
        <f t="shared" si="0"/>
        <v>9</v>
      </c>
    </row>
    <row r="25" spans="1:37" ht="12.75">
      <c r="A25" s="5">
        <v>21</v>
      </c>
      <c r="B25" s="8" t="s">
        <v>17</v>
      </c>
      <c r="C25" s="6">
        <v>0</v>
      </c>
      <c r="D25" s="7">
        <v>0</v>
      </c>
      <c r="E25" s="13">
        <v>1</v>
      </c>
      <c r="F25" s="13">
        <v>5</v>
      </c>
      <c r="G25" s="9"/>
      <c r="H25" s="37"/>
      <c r="I25" s="37"/>
      <c r="J25" s="37">
        <v>2</v>
      </c>
      <c r="K25" s="37"/>
      <c r="L25" s="37">
        <v>1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>
        <f t="shared" si="0"/>
        <v>3</v>
      </c>
    </row>
    <row r="26" spans="1:37" ht="12.75">
      <c r="A26" s="5">
        <v>22</v>
      </c>
      <c r="B26" s="8" t="s">
        <v>17</v>
      </c>
      <c r="C26" s="6">
        <v>0</v>
      </c>
      <c r="D26" s="7">
        <v>0</v>
      </c>
      <c r="E26" s="13">
        <v>1</v>
      </c>
      <c r="F26" s="13">
        <v>4</v>
      </c>
      <c r="G26" s="9"/>
      <c r="H26" s="37"/>
      <c r="I26" s="37"/>
      <c r="J26" s="37">
        <v>10</v>
      </c>
      <c r="K26" s="37"/>
      <c r="L26" s="37"/>
      <c r="M26" s="37"/>
      <c r="N26" s="37"/>
      <c r="O26" s="37">
        <v>1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>
        <f t="shared" si="0"/>
        <v>11</v>
      </c>
    </row>
    <row r="27" spans="1:37" ht="12.75">
      <c r="A27" s="5">
        <v>23</v>
      </c>
      <c r="B27" s="8" t="s">
        <v>17</v>
      </c>
      <c r="C27" s="6">
        <v>0</v>
      </c>
      <c r="D27" s="7">
        <v>0</v>
      </c>
      <c r="E27" s="13">
        <v>6</v>
      </c>
      <c r="F27" s="13">
        <v>2</v>
      </c>
      <c r="G27" s="9"/>
      <c r="H27" s="37"/>
      <c r="I27" s="37">
        <v>1</v>
      </c>
      <c r="J27" s="37">
        <v>5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>
        <f t="shared" si="0"/>
        <v>6</v>
      </c>
    </row>
    <row r="28" spans="1:38" ht="12.75">
      <c r="A28" s="5">
        <v>24</v>
      </c>
      <c r="B28" s="8" t="s">
        <v>17</v>
      </c>
      <c r="C28" s="6">
        <v>0</v>
      </c>
      <c r="D28" s="7">
        <v>0</v>
      </c>
      <c r="E28" s="13">
        <v>2</v>
      </c>
      <c r="F28" s="13">
        <v>4</v>
      </c>
      <c r="G28" s="9"/>
      <c r="H28" s="37"/>
      <c r="I28" s="37"/>
      <c r="J28" s="37">
        <v>8</v>
      </c>
      <c r="K28" s="37"/>
      <c r="L28" s="37">
        <v>1</v>
      </c>
      <c r="M28" s="37"/>
      <c r="N28" s="37"/>
      <c r="O28" s="37">
        <v>2</v>
      </c>
      <c r="P28" s="37"/>
      <c r="Q28" s="37">
        <v>2</v>
      </c>
      <c r="R28" s="37"/>
      <c r="S28" s="37">
        <v>1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>
        <f t="shared" si="0"/>
        <v>14</v>
      </c>
      <c r="AL28" t="s">
        <v>53</v>
      </c>
    </row>
    <row r="29" spans="1:37" ht="12.75">
      <c r="A29" s="5">
        <v>25</v>
      </c>
      <c r="B29" s="8" t="s">
        <v>17</v>
      </c>
      <c r="C29" s="6">
        <v>0</v>
      </c>
      <c r="D29" s="7">
        <v>0</v>
      </c>
      <c r="E29" s="13">
        <v>3</v>
      </c>
      <c r="F29" s="13">
        <v>5</v>
      </c>
      <c r="G29" s="9"/>
      <c r="H29" s="37"/>
      <c r="I29" s="37"/>
      <c r="J29" s="37">
        <v>7</v>
      </c>
      <c r="K29" s="37"/>
      <c r="L29" s="37">
        <v>1</v>
      </c>
      <c r="M29" s="37"/>
      <c r="N29" s="37"/>
      <c r="O29" s="37"/>
      <c r="P29" s="37"/>
      <c r="Q29" s="37">
        <v>3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>
        <f t="shared" si="0"/>
        <v>11</v>
      </c>
    </row>
    <row r="30" spans="1:37" ht="12.75">
      <c r="A30" s="5">
        <v>26</v>
      </c>
      <c r="B30" s="8" t="s">
        <v>17</v>
      </c>
      <c r="C30" s="6">
        <v>0</v>
      </c>
      <c r="D30" s="7">
        <v>0</v>
      </c>
      <c r="E30" s="13">
        <v>1</v>
      </c>
      <c r="F30" s="13">
        <v>2</v>
      </c>
      <c r="G30" s="9"/>
      <c r="H30" s="37"/>
      <c r="I30" s="37"/>
      <c r="J30" s="37">
        <v>5</v>
      </c>
      <c r="K30" s="37"/>
      <c r="L30" s="37">
        <v>1</v>
      </c>
      <c r="M30" s="37"/>
      <c r="N30" s="37"/>
      <c r="O30" s="37"/>
      <c r="P30" s="37"/>
      <c r="Q30" s="37"/>
      <c r="R30" s="37"/>
      <c r="S30" s="37">
        <v>2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>
        <f t="shared" si="0"/>
        <v>8</v>
      </c>
    </row>
    <row r="31" spans="1:37" ht="12.75">
      <c r="A31" s="5">
        <v>27</v>
      </c>
      <c r="B31" s="8" t="s">
        <v>17</v>
      </c>
      <c r="C31" s="6">
        <v>0</v>
      </c>
      <c r="D31" s="7">
        <v>0</v>
      </c>
      <c r="E31" s="13">
        <v>5</v>
      </c>
      <c r="F31" s="13">
        <v>6</v>
      </c>
      <c r="G31" s="9"/>
      <c r="H31" s="37"/>
      <c r="I31" s="37"/>
      <c r="J31" s="37">
        <v>5</v>
      </c>
      <c r="K31" s="37"/>
      <c r="L31" s="37">
        <v>5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>
        <f t="shared" si="0"/>
        <v>10</v>
      </c>
    </row>
    <row r="32" spans="1:37" ht="12.75">
      <c r="A32" s="5">
        <v>28</v>
      </c>
      <c r="B32" s="8" t="s">
        <v>17</v>
      </c>
      <c r="C32" s="6">
        <v>0</v>
      </c>
      <c r="D32" s="7">
        <v>0</v>
      </c>
      <c r="E32" s="13">
        <v>6</v>
      </c>
      <c r="F32" s="13">
        <v>4</v>
      </c>
      <c r="G32" s="9"/>
      <c r="H32" s="37"/>
      <c r="I32" s="37"/>
      <c r="J32" s="37">
        <v>1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>
        <f t="shared" si="0"/>
        <v>1</v>
      </c>
    </row>
    <row r="33" spans="1:37" ht="12.75">
      <c r="A33" s="5">
        <v>29</v>
      </c>
      <c r="B33" s="8" t="s">
        <v>17</v>
      </c>
      <c r="C33" s="6">
        <v>0</v>
      </c>
      <c r="D33" s="7">
        <v>0</v>
      </c>
      <c r="E33" s="13">
        <v>4</v>
      </c>
      <c r="F33" s="13">
        <v>5</v>
      </c>
      <c r="G33" s="9"/>
      <c r="H33" s="37"/>
      <c r="I33" s="37"/>
      <c r="J33" s="37">
        <v>3</v>
      </c>
      <c r="K33" s="37"/>
      <c r="L33" s="37">
        <v>3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>
        <f t="shared" si="0"/>
        <v>6</v>
      </c>
    </row>
    <row r="34" spans="1:37" ht="12.75">
      <c r="A34" s="5">
        <v>30</v>
      </c>
      <c r="B34" s="8" t="s">
        <v>17</v>
      </c>
      <c r="C34" s="6">
        <v>0</v>
      </c>
      <c r="D34" s="7">
        <v>0</v>
      </c>
      <c r="E34" s="13">
        <v>1</v>
      </c>
      <c r="F34" s="13">
        <v>6</v>
      </c>
      <c r="G34" s="9"/>
      <c r="H34" s="37"/>
      <c r="I34" s="37"/>
      <c r="J34" s="37">
        <v>6</v>
      </c>
      <c r="K34" s="37"/>
      <c r="L34" s="37">
        <v>3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>
        <f t="shared" si="0"/>
        <v>9</v>
      </c>
    </row>
    <row r="35" spans="1:37" ht="12.75">
      <c r="A35" s="5">
        <v>31</v>
      </c>
      <c r="B35" s="8" t="s">
        <v>17</v>
      </c>
      <c r="C35" s="6">
        <v>0</v>
      </c>
      <c r="D35" s="7">
        <v>0</v>
      </c>
      <c r="E35" s="13">
        <v>5</v>
      </c>
      <c r="F35" s="13">
        <v>4</v>
      </c>
      <c r="G35" s="9"/>
      <c r="H35" s="37"/>
      <c r="I35" s="37"/>
      <c r="J35" s="37">
        <v>4</v>
      </c>
      <c r="K35" s="37"/>
      <c r="L35" s="37">
        <v>1</v>
      </c>
      <c r="M35" s="37"/>
      <c r="N35" s="37"/>
      <c r="O35" s="37"/>
      <c r="P35" s="37"/>
      <c r="Q35" s="37">
        <v>2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>
        <f t="shared" si="0"/>
        <v>7</v>
      </c>
    </row>
    <row r="36" spans="1:37" ht="12.75">
      <c r="A36" s="5">
        <v>32</v>
      </c>
      <c r="B36" s="8" t="s">
        <v>17</v>
      </c>
      <c r="C36" s="6">
        <v>0</v>
      </c>
      <c r="D36" s="7">
        <v>0</v>
      </c>
      <c r="E36" s="13">
        <v>5</v>
      </c>
      <c r="F36" s="13">
        <v>2</v>
      </c>
      <c r="G36" s="9"/>
      <c r="H36" s="37"/>
      <c r="I36" s="37"/>
      <c r="J36" s="37">
        <v>7</v>
      </c>
      <c r="K36" s="37"/>
      <c r="L36" s="37">
        <v>5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>
        <f t="shared" si="0"/>
        <v>12</v>
      </c>
    </row>
    <row r="37" spans="1:37" ht="12.75">
      <c r="A37" s="5">
        <v>33</v>
      </c>
      <c r="B37" s="8" t="s">
        <v>17</v>
      </c>
      <c r="C37" s="6">
        <v>0</v>
      </c>
      <c r="D37" s="7">
        <v>0</v>
      </c>
      <c r="E37" s="13">
        <v>1</v>
      </c>
      <c r="F37" s="13">
        <v>1</v>
      </c>
      <c r="G37" s="9"/>
      <c r="H37" s="9"/>
      <c r="I37" s="37"/>
      <c r="J37" s="37">
        <v>6</v>
      </c>
      <c r="K37" s="37"/>
      <c r="L37" s="37">
        <v>4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>
        <f t="shared" si="0"/>
        <v>10</v>
      </c>
    </row>
    <row r="38" spans="1:37" ht="12.75">
      <c r="A38" s="5">
        <v>34</v>
      </c>
      <c r="B38" s="8" t="s">
        <v>17</v>
      </c>
      <c r="C38" s="6">
        <v>0</v>
      </c>
      <c r="D38" s="7">
        <v>0</v>
      </c>
      <c r="E38" s="13">
        <v>2</v>
      </c>
      <c r="F38" s="13">
        <v>2</v>
      </c>
      <c r="G38" s="9"/>
      <c r="H38" s="9"/>
      <c r="I38" s="37"/>
      <c r="J38" s="37">
        <v>8</v>
      </c>
      <c r="K38" s="37"/>
      <c r="L38" s="37">
        <v>3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>
        <f t="shared" si="0"/>
        <v>11</v>
      </c>
    </row>
    <row r="39" spans="1:37" ht="12.75">
      <c r="A39" s="5">
        <v>35</v>
      </c>
      <c r="B39" s="8" t="s">
        <v>17</v>
      </c>
      <c r="C39" s="6">
        <v>0</v>
      </c>
      <c r="D39" s="7">
        <v>0</v>
      </c>
      <c r="E39" s="13">
        <v>3</v>
      </c>
      <c r="F39" s="13">
        <v>2</v>
      </c>
      <c r="G39" s="9"/>
      <c r="H39" s="9"/>
      <c r="I39" s="37"/>
      <c r="J39" s="37">
        <v>7</v>
      </c>
      <c r="K39" s="37"/>
      <c r="L39" s="37">
        <v>2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>
        <f t="shared" si="0"/>
        <v>9</v>
      </c>
    </row>
    <row r="40" spans="1:37" ht="12.75">
      <c r="A40" s="5">
        <v>36</v>
      </c>
      <c r="B40" s="8" t="s">
        <v>17</v>
      </c>
      <c r="C40" s="6">
        <v>0</v>
      </c>
      <c r="D40" s="7">
        <v>0</v>
      </c>
      <c r="E40" s="13">
        <v>4</v>
      </c>
      <c r="F40" s="13">
        <v>2</v>
      </c>
      <c r="G40" s="9"/>
      <c r="H40" s="9"/>
      <c r="I40" s="37"/>
      <c r="J40" s="37">
        <v>5</v>
      </c>
      <c r="K40" s="37"/>
      <c r="L40" s="37">
        <v>1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>
        <f t="shared" si="0"/>
        <v>6</v>
      </c>
    </row>
    <row r="41" spans="1:36" ht="12.75">
      <c r="A41" s="14"/>
      <c r="B41" s="15"/>
      <c r="C41" s="16"/>
      <c r="D41" s="16"/>
      <c r="E41" s="17"/>
      <c r="F41" s="17"/>
      <c r="G41" s="16">
        <v>1</v>
      </c>
      <c r="H41" s="16">
        <v>2</v>
      </c>
      <c r="I41" s="16">
        <v>3</v>
      </c>
      <c r="J41" s="16">
        <v>4</v>
      </c>
      <c r="K41" s="16">
        <v>5</v>
      </c>
      <c r="L41" s="16">
        <v>6</v>
      </c>
      <c r="M41" s="16">
        <v>7</v>
      </c>
      <c r="N41" s="16">
        <v>8</v>
      </c>
      <c r="O41" s="16">
        <v>9</v>
      </c>
      <c r="P41" s="16">
        <v>10</v>
      </c>
      <c r="Q41" s="16">
        <v>11</v>
      </c>
      <c r="R41" s="16">
        <v>12</v>
      </c>
      <c r="S41" s="16">
        <v>13</v>
      </c>
      <c r="T41" s="16">
        <v>14</v>
      </c>
      <c r="U41" s="16">
        <v>15</v>
      </c>
      <c r="V41" s="16">
        <v>16</v>
      </c>
      <c r="W41" s="16">
        <v>17</v>
      </c>
      <c r="X41" s="16">
        <v>18</v>
      </c>
      <c r="Y41" s="16">
        <v>19</v>
      </c>
      <c r="Z41" s="16">
        <v>20</v>
      </c>
      <c r="AA41" s="16">
        <v>21</v>
      </c>
      <c r="AB41" s="16">
        <v>22</v>
      </c>
      <c r="AC41" s="16">
        <v>23</v>
      </c>
      <c r="AD41" s="16">
        <v>24</v>
      </c>
      <c r="AE41" s="16">
        <v>25</v>
      </c>
      <c r="AF41" s="16">
        <v>26</v>
      </c>
      <c r="AG41" s="16">
        <v>27</v>
      </c>
      <c r="AH41" s="16">
        <v>28</v>
      </c>
      <c r="AI41" s="16">
        <v>29</v>
      </c>
      <c r="AJ41" s="16">
        <v>30</v>
      </c>
    </row>
    <row r="42" spans="1:36" ht="13.5" thickBot="1">
      <c r="A42" s="14"/>
      <c r="B42" s="15"/>
      <c r="C42" s="85" t="s">
        <v>22</v>
      </c>
      <c r="D42" s="85"/>
      <c r="E42" s="85"/>
      <c r="F42" s="85"/>
      <c r="G42" s="39"/>
      <c r="H42" s="39">
        <v>0.5902777777777778</v>
      </c>
      <c r="I42" s="39">
        <v>0.7229166666666668</v>
      </c>
      <c r="J42" s="39">
        <v>0.6819444444444445</v>
      </c>
      <c r="K42" s="39"/>
      <c r="L42" s="39">
        <v>0.5020833333333333</v>
      </c>
      <c r="M42" s="39">
        <v>0.7916666666666666</v>
      </c>
      <c r="N42" s="39">
        <v>0.7020833333333334</v>
      </c>
      <c r="O42" s="39">
        <v>0.8243055555555556</v>
      </c>
      <c r="P42" s="39"/>
      <c r="Q42" s="39">
        <v>0.5930555555555556</v>
      </c>
      <c r="R42" s="39"/>
      <c r="S42" s="39"/>
      <c r="T42" s="39">
        <v>0.5625</v>
      </c>
      <c r="U42" s="39">
        <v>0.7625</v>
      </c>
      <c r="W42" s="39">
        <v>0.4298611111111111</v>
      </c>
      <c r="X42" s="39">
        <v>0.7611111111111111</v>
      </c>
      <c r="Y42" s="39">
        <v>0.4138888888888889</v>
      </c>
      <c r="Z42" s="39">
        <v>0.5555555555555556</v>
      </c>
      <c r="AA42" s="39">
        <v>0.6513888888888889</v>
      </c>
      <c r="AB42" s="39">
        <v>0.6736111111111112</v>
      </c>
      <c r="AC42" s="39">
        <v>0.4986111111111111</v>
      </c>
      <c r="AD42" s="39">
        <v>0.40069444444444446</v>
      </c>
      <c r="AE42" s="39"/>
      <c r="AF42" s="39"/>
      <c r="AG42" s="39"/>
      <c r="AH42" s="39"/>
      <c r="AI42" s="39">
        <v>0.7298611111111111</v>
      </c>
      <c r="AJ42" s="39">
        <v>0.7493055555555556</v>
      </c>
    </row>
    <row r="43" spans="1:36" ht="13.5" thickBot="1">
      <c r="A43" s="14"/>
      <c r="B43" s="15"/>
      <c r="C43" s="85" t="s">
        <v>23</v>
      </c>
      <c r="D43" s="85"/>
      <c r="E43" s="85"/>
      <c r="F43" s="85"/>
      <c r="G43" s="20"/>
      <c r="H43" s="40">
        <v>21.7</v>
      </c>
      <c r="I43" s="40">
        <v>17.5</v>
      </c>
      <c r="J43" s="40">
        <v>20.3</v>
      </c>
      <c r="K43" s="40"/>
      <c r="L43" s="40">
        <v>21.6</v>
      </c>
      <c r="M43" s="40">
        <v>12.1</v>
      </c>
      <c r="N43" s="40">
        <v>18.6</v>
      </c>
      <c r="O43" s="40">
        <v>11.1</v>
      </c>
      <c r="P43" s="40"/>
      <c r="Q43" s="40">
        <v>21.6</v>
      </c>
      <c r="R43" s="40"/>
      <c r="S43" s="40"/>
      <c r="T43" s="40">
        <v>21.2</v>
      </c>
      <c r="U43" s="40">
        <v>14.5</v>
      </c>
      <c r="V43" s="40"/>
      <c r="W43" s="40">
        <v>17.6</v>
      </c>
      <c r="X43" s="40">
        <v>16.4</v>
      </c>
      <c r="Y43" s="40">
        <v>16.6</v>
      </c>
      <c r="Z43" s="40">
        <v>21.6</v>
      </c>
      <c r="AA43" s="40">
        <v>21.5</v>
      </c>
      <c r="AB43" s="40">
        <v>20.8</v>
      </c>
      <c r="AC43" s="40">
        <v>19.06</v>
      </c>
      <c r="AD43" s="40">
        <v>15.4</v>
      </c>
      <c r="AE43" s="40"/>
      <c r="AF43" s="40"/>
      <c r="AG43" s="40"/>
      <c r="AH43" s="40"/>
      <c r="AI43" s="40">
        <v>16.9</v>
      </c>
      <c r="AJ43" s="40">
        <v>15.7</v>
      </c>
    </row>
    <row r="44" spans="1:36" ht="12.75">
      <c r="A44" s="14"/>
      <c r="B44" s="15"/>
      <c r="C44" s="18"/>
      <c r="D44" s="18"/>
      <c r="E44" s="18"/>
      <c r="F44" s="18"/>
      <c r="G44" s="16"/>
      <c r="H44" s="16"/>
      <c r="I44" s="16"/>
      <c r="J44" s="16"/>
      <c r="K44" s="16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spans="3:36" ht="12.75">
      <c r="C45" s="84" t="s">
        <v>43</v>
      </c>
      <c r="D45" s="84"/>
      <c r="E45" s="84"/>
      <c r="F45" s="84"/>
      <c r="G45" s="11">
        <f>SUM(G5:G40)</f>
        <v>0</v>
      </c>
      <c r="H45" s="11">
        <f>SUM(H5:H40)</f>
        <v>0</v>
      </c>
      <c r="I45" s="11">
        <f>SUM(I5:I40)</f>
        <v>79</v>
      </c>
      <c r="J45" s="11">
        <f>SUM(J5:J40)</f>
        <v>133</v>
      </c>
      <c r="K45" s="11">
        <f>SUM(K5:K40)</f>
        <v>0</v>
      </c>
      <c r="L45" s="11">
        <f aca="true" t="shared" si="1" ref="L45:AJ45">SUM(L5:L40)</f>
        <v>61</v>
      </c>
      <c r="M45" s="11">
        <f t="shared" si="1"/>
        <v>4</v>
      </c>
      <c r="N45" s="11">
        <f t="shared" si="1"/>
        <v>0</v>
      </c>
      <c r="O45" s="11">
        <f t="shared" si="1"/>
        <v>4</v>
      </c>
      <c r="P45" s="11">
        <f t="shared" si="1"/>
        <v>0</v>
      </c>
      <c r="Q45" s="11">
        <f t="shared" si="1"/>
        <v>13</v>
      </c>
      <c r="R45" s="11">
        <f t="shared" si="1"/>
        <v>0</v>
      </c>
      <c r="S45" s="11">
        <f t="shared" si="1"/>
        <v>3</v>
      </c>
      <c r="T45" s="11">
        <f t="shared" si="1"/>
        <v>0</v>
      </c>
      <c r="U45" s="11">
        <f t="shared" si="1"/>
        <v>0</v>
      </c>
      <c r="V45" s="11">
        <f t="shared" si="1"/>
        <v>0</v>
      </c>
      <c r="W45" s="11">
        <f t="shared" si="1"/>
        <v>0</v>
      </c>
      <c r="X45" s="11">
        <f t="shared" si="1"/>
        <v>0</v>
      </c>
      <c r="Y45" s="11">
        <f t="shared" si="1"/>
        <v>0</v>
      </c>
      <c r="Z45" s="11">
        <f t="shared" si="1"/>
        <v>0</v>
      </c>
      <c r="AA45" s="11">
        <f t="shared" si="1"/>
        <v>0</v>
      </c>
      <c r="AB45" s="11">
        <f t="shared" si="1"/>
        <v>0</v>
      </c>
      <c r="AC45" s="11">
        <f t="shared" si="1"/>
        <v>0</v>
      </c>
      <c r="AD45" s="11">
        <f t="shared" si="1"/>
        <v>0</v>
      </c>
      <c r="AE45" s="11">
        <f t="shared" si="1"/>
        <v>0</v>
      </c>
      <c r="AF45" s="11">
        <f t="shared" si="1"/>
        <v>0</v>
      </c>
      <c r="AG45" s="11">
        <f t="shared" si="1"/>
        <v>0</v>
      </c>
      <c r="AH45" s="11">
        <f t="shared" si="1"/>
        <v>0</v>
      </c>
      <c r="AI45" s="11">
        <f t="shared" si="1"/>
        <v>0</v>
      </c>
      <c r="AJ45" s="11">
        <f t="shared" si="1"/>
        <v>0</v>
      </c>
    </row>
  </sheetData>
  <mergeCells count="9">
    <mergeCell ref="C45:F45"/>
    <mergeCell ref="G3:K3"/>
    <mergeCell ref="A2:AJ2"/>
    <mergeCell ref="B3:B4"/>
    <mergeCell ref="C42:F42"/>
    <mergeCell ref="C43:F43"/>
    <mergeCell ref="A3:A4"/>
    <mergeCell ref="C3:F4"/>
    <mergeCell ref="L3:AJ3"/>
  </mergeCells>
  <printOptions/>
  <pageMargins left="0.32" right="0.5" top="0.49" bottom="0.4" header="0.45" footer="0.29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97"/>
  <sheetViews>
    <sheetView workbookViewId="0" topLeftCell="A25">
      <selection activeCell="AM62" sqref="AM62"/>
    </sheetView>
  </sheetViews>
  <sheetFormatPr defaultColWidth="9.140625" defaultRowHeight="12.75"/>
  <cols>
    <col min="1" max="1" width="2.8515625" style="10" customWidth="1"/>
    <col min="2" max="2" width="18.421875" style="10" customWidth="1"/>
    <col min="3" max="6" width="2.7109375" style="11" customWidth="1"/>
    <col min="7" max="36" width="3.7109375" style="11" customWidth="1"/>
  </cols>
  <sheetData>
    <row r="2" spans="1:36" ht="18" customHeight="1">
      <c r="A2" s="81" t="s">
        <v>47</v>
      </c>
      <c r="B2" s="81"/>
      <c r="C2" s="81"/>
      <c r="D2" s="81"/>
      <c r="E2" s="81"/>
      <c r="F2" s="81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40" ht="18" customHeight="1">
      <c r="A3" s="82" t="s">
        <v>6</v>
      </c>
      <c r="B3" s="81" t="s">
        <v>8</v>
      </c>
      <c r="C3" s="42" t="s">
        <v>44</v>
      </c>
      <c r="D3" s="43"/>
      <c r="E3" s="43"/>
      <c r="F3" s="44"/>
      <c r="G3" s="70" t="s">
        <v>45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0"/>
      <c r="AN3" s="10"/>
    </row>
    <row r="4" spans="1:37" s="4" customFormat="1" ht="18" customHeight="1">
      <c r="A4" s="82"/>
      <c r="B4" s="81"/>
      <c r="C4" s="45"/>
      <c r="D4" s="46"/>
      <c r="E4" s="46"/>
      <c r="F4" s="47"/>
      <c r="G4" s="38">
        <v>1</v>
      </c>
      <c r="H4" s="38">
        <v>2</v>
      </c>
      <c r="I4" s="38">
        <v>3</v>
      </c>
      <c r="J4" s="38">
        <v>4</v>
      </c>
      <c r="K4" s="38">
        <v>5</v>
      </c>
      <c r="L4" s="38">
        <v>6</v>
      </c>
      <c r="M4" s="38">
        <v>7</v>
      </c>
      <c r="N4" s="38">
        <v>8</v>
      </c>
      <c r="O4" s="38">
        <v>9</v>
      </c>
      <c r="P4" s="38">
        <v>10</v>
      </c>
      <c r="Q4" s="38">
        <v>11</v>
      </c>
      <c r="R4" s="38">
        <v>12</v>
      </c>
      <c r="S4" s="38">
        <v>13</v>
      </c>
      <c r="T4" s="38">
        <v>14</v>
      </c>
      <c r="U4" s="38">
        <v>15</v>
      </c>
      <c r="V4" s="38">
        <v>16</v>
      </c>
      <c r="W4" s="38">
        <v>17</v>
      </c>
      <c r="X4" s="38">
        <v>18</v>
      </c>
      <c r="Y4" s="38">
        <v>19</v>
      </c>
      <c r="Z4" s="38">
        <v>20</v>
      </c>
      <c r="AA4" s="38">
        <v>21</v>
      </c>
      <c r="AB4" s="38">
        <v>22</v>
      </c>
      <c r="AC4" s="38">
        <v>23</v>
      </c>
      <c r="AD4" s="38">
        <v>24</v>
      </c>
      <c r="AE4" s="38">
        <v>25</v>
      </c>
      <c r="AF4" s="38">
        <v>26</v>
      </c>
      <c r="AG4" s="38">
        <v>27</v>
      </c>
      <c r="AH4" s="38">
        <v>28</v>
      </c>
      <c r="AI4" s="38">
        <v>29</v>
      </c>
      <c r="AJ4" s="38">
        <v>30</v>
      </c>
      <c r="AK4" s="4" t="s">
        <v>9</v>
      </c>
    </row>
    <row r="5" spans="1:37" ht="12.75">
      <c r="A5" s="5">
        <v>33</v>
      </c>
      <c r="B5" s="8" t="s">
        <v>17</v>
      </c>
      <c r="C5" s="6">
        <v>0</v>
      </c>
      <c r="D5" s="7">
        <v>0</v>
      </c>
      <c r="E5" s="13">
        <v>1</v>
      </c>
      <c r="F5" s="13">
        <v>1</v>
      </c>
      <c r="G5" s="9"/>
      <c r="H5" s="9"/>
      <c r="I5" s="9"/>
      <c r="J5" s="37">
        <v>6</v>
      </c>
      <c r="K5" s="37"/>
      <c r="L5" s="9">
        <v>4</v>
      </c>
      <c r="M5" s="37"/>
      <c r="N5" s="37"/>
      <c r="O5" s="9"/>
      <c r="P5" s="37"/>
      <c r="Q5" s="37"/>
      <c r="R5" s="9"/>
      <c r="S5" s="37"/>
      <c r="T5" s="37"/>
      <c r="U5" s="9"/>
      <c r="V5" s="37"/>
      <c r="W5" s="37"/>
      <c r="X5" s="9"/>
      <c r="Y5" s="37"/>
      <c r="Z5" s="37"/>
      <c r="AA5" s="9"/>
      <c r="AB5" s="37"/>
      <c r="AC5" s="37"/>
      <c r="AD5" s="9"/>
      <c r="AE5" s="37"/>
      <c r="AF5" s="37"/>
      <c r="AG5" s="9"/>
      <c r="AH5" s="37"/>
      <c r="AI5" s="37"/>
      <c r="AJ5" s="9"/>
      <c r="AK5">
        <f aca="true" t="shared" si="0" ref="AK5:AK40">SUM(I5:AJ5)</f>
        <v>10</v>
      </c>
    </row>
    <row r="6" spans="1:37" ht="12.75">
      <c r="A6" s="5">
        <v>26</v>
      </c>
      <c r="B6" s="8" t="s">
        <v>17</v>
      </c>
      <c r="C6" s="6">
        <v>0</v>
      </c>
      <c r="D6" s="7">
        <v>0</v>
      </c>
      <c r="E6" s="13">
        <v>1</v>
      </c>
      <c r="F6" s="13">
        <v>2</v>
      </c>
      <c r="G6" s="9"/>
      <c r="H6" s="37"/>
      <c r="I6" s="9"/>
      <c r="J6" s="37">
        <v>5</v>
      </c>
      <c r="K6" s="37"/>
      <c r="L6" s="9">
        <v>1</v>
      </c>
      <c r="M6" s="37"/>
      <c r="N6" s="37"/>
      <c r="O6" s="9"/>
      <c r="P6" s="37"/>
      <c r="Q6" s="37"/>
      <c r="R6" s="9"/>
      <c r="S6" s="37">
        <v>2</v>
      </c>
      <c r="T6" s="37"/>
      <c r="U6" s="9"/>
      <c r="V6" s="37"/>
      <c r="W6" s="37"/>
      <c r="X6" s="9"/>
      <c r="Y6" s="37"/>
      <c r="Z6" s="37"/>
      <c r="AA6" s="9"/>
      <c r="AB6" s="37"/>
      <c r="AC6" s="37"/>
      <c r="AD6" s="9"/>
      <c r="AE6" s="37"/>
      <c r="AF6" s="37"/>
      <c r="AG6" s="9"/>
      <c r="AH6" s="37"/>
      <c r="AI6" s="37"/>
      <c r="AJ6" s="9"/>
      <c r="AK6">
        <f t="shared" si="0"/>
        <v>8</v>
      </c>
    </row>
    <row r="7" spans="1:37" ht="12.75">
      <c r="A7" s="5">
        <v>3</v>
      </c>
      <c r="B7" s="8" t="s">
        <v>17</v>
      </c>
      <c r="C7" s="6">
        <v>0</v>
      </c>
      <c r="D7" s="7">
        <v>0</v>
      </c>
      <c r="E7" s="13">
        <v>1</v>
      </c>
      <c r="F7" s="13">
        <v>3</v>
      </c>
      <c r="G7" s="9"/>
      <c r="H7" s="37"/>
      <c r="I7" s="9">
        <v>2</v>
      </c>
      <c r="J7" s="37">
        <v>1</v>
      </c>
      <c r="K7" s="37"/>
      <c r="L7" s="9"/>
      <c r="M7" s="37"/>
      <c r="N7" s="37"/>
      <c r="O7" s="9"/>
      <c r="P7" s="37"/>
      <c r="Q7" s="37">
        <v>3</v>
      </c>
      <c r="R7" s="9"/>
      <c r="S7" s="37"/>
      <c r="T7" s="37"/>
      <c r="U7" s="9"/>
      <c r="V7" s="37"/>
      <c r="W7" s="37"/>
      <c r="X7" s="9"/>
      <c r="Y7" s="37"/>
      <c r="Z7" s="37"/>
      <c r="AA7" s="9"/>
      <c r="AB7" s="37"/>
      <c r="AC7" s="37"/>
      <c r="AD7" s="9"/>
      <c r="AE7" s="37"/>
      <c r="AF7" s="37"/>
      <c r="AG7" s="9"/>
      <c r="AH7" s="37"/>
      <c r="AI7" s="37"/>
      <c r="AJ7" s="9"/>
      <c r="AK7">
        <f t="shared" si="0"/>
        <v>6</v>
      </c>
    </row>
    <row r="8" spans="1:37" ht="12.75">
      <c r="A8" s="5">
        <v>22</v>
      </c>
      <c r="B8" s="8" t="s">
        <v>17</v>
      </c>
      <c r="C8" s="6">
        <v>0</v>
      </c>
      <c r="D8" s="7">
        <v>0</v>
      </c>
      <c r="E8" s="13">
        <v>1</v>
      </c>
      <c r="F8" s="13">
        <v>4</v>
      </c>
      <c r="G8" s="9"/>
      <c r="H8" s="37"/>
      <c r="I8" s="9"/>
      <c r="J8" s="37">
        <v>10</v>
      </c>
      <c r="K8" s="37"/>
      <c r="L8" s="9"/>
      <c r="M8" s="37"/>
      <c r="N8" s="37"/>
      <c r="O8" s="9">
        <v>1</v>
      </c>
      <c r="P8" s="37"/>
      <c r="Q8" s="37"/>
      <c r="R8" s="9"/>
      <c r="S8" s="37"/>
      <c r="T8" s="37"/>
      <c r="U8" s="9"/>
      <c r="V8" s="37"/>
      <c r="W8" s="37"/>
      <c r="X8" s="9"/>
      <c r="Y8" s="37"/>
      <c r="Z8" s="37"/>
      <c r="AA8" s="9"/>
      <c r="AB8" s="37"/>
      <c r="AC8" s="37"/>
      <c r="AD8" s="9"/>
      <c r="AE8" s="37"/>
      <c r="AF8" s="37"/>
      <c r="AG8" s="9"/>
      <c r="AH8" s="37"/>
      <c r="AI8" s="37"/>
      <c r="AJ8" s="9"/>
      <c r="AK8">
        <f t="shared" si="0"/>
        <v>11</v>
      </c>
    </row>
    <row r="9" spans="1:37" ht="12.75">
      <c r="A9" s="5">
        <v>21</v>
      </c>
      <c r="B9" s="8" t="s">
        <v>17</v>
      </c>
      <c r="C9" s="6">
        <v>0</v>
      </c>
      <c r="D9" s="7">
        <v>0</v>
      </c>
      <c r="E9" s="13">
        <v>1</v>
      </c>
      <c r="F9" s="13">
        <v>5</v>
      </c>
      <c r="G9" s="9"/>
      <c r="H9" s="37"/>
      <c r="I9" s="9"/>
      <c r="J9" s="37">
        <v>2</v>
      </c>
      <c r="K9" s="37"/>
      <c r="L9" s="9">
        <v>1</v>
      </c>
      <c r="M9" s="37"/>
      <c r="N9" s="37"/>
      <c r="O9" s="9"/>
      <c r="P9" s="37"/>
      <c r="Q9" s="37"/>
      <c r="R9" s="9"/>
      <c r="S9" s="37"/>
      <c r="T9" s="37"/>
      <c r="U9" s="9"/>
      <c r="V9" s="37"/>
      <c r="W9" s="37"/>
      <c r="X9" s="9"/>
      <c r="Y9" s="37"/>
      <c r="Z9" s="37"/>
      <c r="AA9" s="9"/>
      <c r="AB9" s="37"/>
      <c r="AC9" s="37"/>
      <c r="AD9" s="9"/>
      <c r="AE9" s="37"/>
      <c r="AF9" s="37"/>
      <c r="AG9" s="9"/>
      <c r="AH9" s="37"/>
      <c r="AI9" s="37"/>
      <c r="AJ9" s="9"/>
      <c r="AK9">
        <f t="shared" si="0"/>
        <v>3</v>
      </c>
    </row>
    <row r="10" spans="1:37" ht="12.75">
      <c r="A10" s="5">
        <v>30</v>
      </c>
      <c r="B10" s="8" t="s">
        <v>17</v>
      </c>
      <c r="C10" s="6">
        <v>0</v>
      </c>
      <c r="D10" s="7">
        <v>0</v>
      </c>
      <c r="E10" s="13">
        <v>1</v>
      </c>
      <c r="F10" s="13">
        <v>6</v>
      </c>
      <c r="G10" s="9"/>
      <c r="H10" s="37"/>
      <c r="I10" s="9"/>
      <c r="J10" s="37">
        <v>6</v>
      </c>
      <c r="K10" s="37"/>
      <c r="L10" s="9">
        <v>3</v>
      </c>
      <c r="M10" s="37"/>
      <c r="N10" s="37"/>
      <c r="O10" s="9"/>
      <c r="P10" s="37"/>
      <c r="Q10" s="37"/>
      <c r="R10" s="9"/>
      <c r="S10" s="37"/>
      <c r="T10" s="37"/>
      <c r="U10" s="9"/>
      <c r="V10" s="37"/>
      <c r="W10" s="37"/>
      <c r="X10" s="9"/>
      <c r="Y10" s="37"/>
      <c r="Z10" s="37"/>
      <c r="AA10" s="9"/>
      <c r="AB10" s="37"/>
      <c r="AC10" s="37"/>
      <c r="AD10" s="9"/>
      <c r="AE10" s="37"/>
      <c r="AF10" s="37"/>
      <c r="AG10" s="9"/>
      <c r="AH10" s="37"/>
      <c r="AI10" s="37"/>
      <c r="AJ10" s="9"/>
      <c r="AK10">
        <f t="shared" si="0"/>
        <v>9</v>
      </c>
    </row>
    <row r="11" spans="1:37" s="66" customFormat="1" ht="12.75">
      <c r="A11" s="61">
        <v>10</v>
      </c>
      <c r="B11" s="62" t="s">
        <v>17</v>
      </c>
      <c r="C11" s="63">
        <v>0</v>
      </c>
      <c r="D11" s="64">
        <v>0</v>
      </c>
      <c r="E11" s="65">
        <v>2</v>
      </c>
      <c r="F11" s="65">
        <v>1</v>
      </c>
      <c r="G11" s="37"/>
      <c r="H11" s="37"/>
      <c r="I11" s="37">
        <v>12</v>
      </c>
      <c r="J11" s="37">
        <v>6</v>
      </c>
      <c r="K11" s="37"/>
      <c r="L11" s="37">
        <v>1</v>
      </c>
      <c r="M11" s="37">
        <v>1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66">
        <f t="shared" si="0"/>
        <v>20</v>
      </c>
    </row>
    <row r="12" spans="1:37" s="66" customFormat="1" ht="12.75">
      <c r="A12" s="61">
        <v>34</v>
      </c>
      <c r="B12" s="62" t="s">
        <v>17</v>
      </c>
      <c r="C12" s="63">
        <v>0</v>
      </c>
      <c r="D12" s="64">
        <v>0</v>
      </c>
      <c r="E12" s="65">
        <v>2</v>
      </c>
      <c r="F12" s="65">
        <v>2</v>
      </c>
      <c r="G12" s="37"/>
      <c r="H12" s="37"/>
      <c r="I12" s="37"/>
      <c r="J12" s="37">
        <v>8</v>
      </c>
      <c r="K12" s="37"/>
      <c r="L12" s="37">
        <v>3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66">
        <f t="shared" si="0"/>
        <v>11</v>
      </c>
    </row>
    <row r="13" spans="1:37" s="66" customFormat="1" ht="12.75">
      <c r="A13" s="61">
        <v>15</v>
      </c>
      <c r="B13" s="62" t="s">
        <v>17</v>
      </c>
      <c r="C13" s="63">
        <v>0</v>
      </c>
      <c r="D13" s="64">
        <v>0</v>
      </c>
      <c r="E13" s="65">
        <v>2</v>
      </c>
      <c r="F13" s="65">
        <v>3</v>
      </c>
      <c r="G13" s="37"/>
      <c r="H13" s="37"/>
      <c r="I13" s="37">
        <v>7</v>
      </c>
      <c r="J13" s="37"/>
      <c r="K13" s="37"/>
      <c r="L13" s="37">
        <v>2</v>
      </c>
      <c r="M13" s="37"/>
      <c r="N13" s="37"/>
      <c r="O13" s="37"/>
      <c r="P13" s="37"/>
      <c r="Q13" s="37">
        <v>1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66">
        <f t="shared" si="0"/>
        <v>10</v>
      </c>
    </row>
    <row r="14" spans="1:37" s="66" customFormat="1" ht="12.75">
      <c r="A14" s="61">
        <v>24</v>
      </c>
      <c r="B14" s="62" t="s">
        <v>17</v>
      </c>
      <c r="C14" s="63">
        <v>0</v>
      </c>
      <c r="D14" s="64">
        <v>0</v>
      </c>
      <c r="E14" s="65">
        <v>2</v>
      </c>
      <c r="F14" s="65">
        <v>4</v>
      </c>
      <c r="G14" s="37"/>
      <c r="H14" s="37"/>
      <c r="I14" s="37"/>
      <c r="J14" s="37">
        <v>8</v>
      </c>
      <c r="K14" s="37"/>
      <c r="L14" s="37">
        <v>1</v>
      </c>
      <c r="M14" s="37"/>
      <c r="N14" s="37"/>
      <c r="O14" s="37">
        <v>2</v>
      </c>
      <c r="P14" s="37"/>
      <c r="Q14" s="37">
        <v>2</v>
      </c>
      <c r="R14" s="37"/>
      <c r="S14" s="37">
        <v>1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66">
        <f t="shared" si="0"/>
        <v>14</v>
      </c>
    </row>
    <row r="15" spans="1:37" s="66" customFormat="1" ht="12.75">
      <c r="A15" s="61">
        <v>9</v>
      </c>
      <c r="B15" s="62" t="s">
        <v>17</v>
      </c>
      <c r="C15" s="63">
        <v>0</v>
      </c>
      <c r="D15" s="64">
        <v>0</v>
      </c>
      <c r="E15" s="65">
        <v>2</v>
      </c>
      <c r="F15" s="65">
        <v>5</v>
      </c>
      <c r="G15" s="37"/>
      <c r="H15" s="37"/>
      <c r="I15" s="37">
        <v>2</v>
      </c>
      <c r="J15" s="37">
        <v>5</v>
      </c>
      <c r="K15" s="37"/>
      <c r="L15" s="37">
        <v>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66">
        <f t="shared" si="0"/>
        <v>8</v>
      </c>
    </row>
    <row r="16" spans="1:37" s="66" customFormat="1" ht="12.75">
      <c r="A16" s="61">
        <v>13</v>
      </c>
      <c r="B16" s="62" t="s">
        <v>17</v>
      </c>
      <c r="C16" s="63">
        <v>0</v>
      </c>
      <c r="D16" s="64">
        <v>0</v>
      </c>
      <c r="E16" s="65">
        <v>2</v>
      </c>
      <c r="F16" s="65">
        <v>6</v>
      </c>
      <c r="G16" s="37"/>
      <c r="H16" s="37"/>
      <c r="I16" s="37">
        <v>4</v>
      </c>
      <c r="J16" s="37">
        <v>3</v>
      </c>
      <c r="K16" s="37"/>
      <c r="L16" s="37">
        <v>5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66">
        <f t="shared" si="0"/>
        <v>12</v>
      </c>
    </row>
    <row r="17" spans="1:49" s="66" customFormat="1" ht="12.75">
      <c r="A17" s="61">
        <v>6</v>
      </c>
      <c r="B17" s="62" t="s">
        <v>17</v>
      </c>
      <c r="C17" s="63">
        <v>0</v>
      </c>
      <c r="D17" s="64">
        <v>0</v>
      </c>
      <c r="E17" s="65">
        <v>3</v>
      </c>
      <c r="F17" s="65">
        <v>1</v>
      </c>
      <c r="G17" s="37"/>
      <c r="H17" s="37"/>
      <c r="I17" s="37"/>
      <c r="J17" s="37"/>
      <c r="K17" s="37"/>
      <c r="L17" s="37">
        <v>2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66">
        <f t="shared" si="0"/>
        <v>2</v>
      </c>
      <c r="AW17" s="67"/>
    </row>
    <row r="18" spans="1:37" s="66" customFormat="1" ht="12.75">
      <c r="A18" s="61">
        <v>35</v>
      </c>
      <c r="B18" s="62" t="s">
        <v>17</v>
      </c>
      <c r="C18" s="63">
        <v>0</v>
      </c>
      <c r="D18" s="64">
        <v>0</v>
      </c>
      <c r="E18" s="65">
        <v>3</v>
      </c>
      <c r="F18" s="65">
        <v>2</v>
      </c>
      <c r="G18" s="37"/>
      <c r="H18" s="37"/>
      <c r="I18" s="37"/>
      <c r="J18" s="37">
        <v>7</v>
      </c>
      <c r="K18" s="37"/>
      <c r="L18" s="37">
        <v>2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66">
        <f t="shared" si="0"/>
        <v>9</v>
      </c>
    </row>
    <row r="19" spans="1:37" s="66" customFormat="1" ht="12.75">
      <c r="A19" s="61">
        <v>7</v>
      </c>
      <c r="B19" s="62" t="s">
        <v>17</v>
      </c>
      <c r="C19" s="63">
        <v>0</v>
      </c>
      <c r="D19" s="64">
        <v>0</v>
      </c>
      <c r="E19" s="65">
        <v>3</v>
      </c>
      <c r="F19" s="65">
        <v>3</v>
      </c>
      <c r="G19" s="37"/>
      <c r="H19" s="37"/>
      <c r="I19" s="37">
        <v>8</v>
      </c>
      <c r="J19" s="37"/>
      <c r="K19" s="37"/>
      <c r="L19" s="37">
        <v>1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66">
        <f t="shared" si="0"/>
        <v>9</v>
      </c>
    </row>
    <row r="20" spans="1:37" s="66" customFormat="1" ht="12.75">
      <c r="A20" s="61">
        <v>11</v>
      </c>
      <c r="B20" s="62" t="s">
        <v>17</v>
      </c>
      <c r="C20" s="63">
        <v>0</v>
      </c>
      <c r="D20" s="64">
        <v>0</v>
      </c>
      <c r="E20" s="65">
        <v>3</v>
      </c>
      <c r="F20" s="65">
        <v>4</v>
      </c>
      <c r="G20" s="37"/>
      <c r="H20" s="37"/>
      <c r="I20" s="37">
        <v>4</v>
      </c>
      <c r="J20" s="37"/>
      <c r="K20" s="37"/>
      <c r="L20" s="37"/>
      <c r="M20" s="37"/>
      <c r="N20" s="37"/>
      <c r="O20" s="37">
        <v>1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66">
        <f t="shared" si="0"/>
        <v>5</v>
      </c>
    </row>
    <row r="21" spans="1:37" s="66" customFormat="1" ht="12.75">
      <c r="A21" s="61">
        <v>25</v>
      </c>
      <c r="B21" s="62" t="s">
        <v>17</v>
      </c>
      <c r="C21" s="63">
        <v>0</v>
      </c>
      <c r="D21" s="64">
        <v>0</v>
      </c>
      <c r="E21" s="65">
        <v>3</v>
      </c>
      <c r="F21" s="65">
        <v>5</v>
      </c>
      <c r="G21" s="37"/>
      <c r="H21" s="37"/>
      <c r="I21" s="37"/>
      <c r="J21" s="37">
        <v>7</v>
      </c>
      <c r="K21" s="37"/>
      <c r="L21" s="37">
        <v>1</v>
      </c>
      <c r="M21" s="37"/>
      <c r="N21" s="37"/>
      <c r="O21" s="37"/>
      <c r="P21" s="37"/>
      <c r="Q21" s="37">
        <v>3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66">
        <f t="shared" si="0"/>
        <v>11</v>
      </c>
    </row>
    <row r="22" spans="1:37" s="66" customFormat="1" ht="12.75">
      <c r="A22" s="61">
        <v>8</v>
      </c>
      <c r="B22" s="62" t="s">
        <v>17</v>
      </c>
      <c r="C22" s="63">
        <v>0</v>
      </c>
      <c r="D22" s="64">
        <v>0</v>
      </c>
      <c r="E22" s="65">
        <v>3</v>
      </c>
      <c r="F22" s="65">
        <v>6</v>
      </c>
      <c r="G22" s="37"/>
      <c r="H22" s="37"/>
      <c r="I22" s="37">
        <v>4</v>
      </c>
      <c r="J22" s="37">
        <v>4</v>
      </c>
      <c r="K22" s="37"/>
      <c r="L22" s="37">
        <v>1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66">
        <f t="shared" si="0"/>
        <v>9</v>
      </c>
    </row>
    <row r="23" spans="1:37" s="66" customFormat="1" ht="12.75">
      <c r="A23" s="61">
        <v>16</v>
      </c>
      <c r="B23" s="62" t="s">
        <v>17</v>
      </c>
      <c r="C23" s="63">
        <v>0</v>
      </c>
      <c r="D23" s="64">
        <v>0</v>
      </c>
      <c r="E23" s="65">
        <v>4</v>
      </c>
      <c r="F23" s="65">
        <v>1</v>
      </c>
      <c r="G23" s="37"/>
      <c r="H23" s="37"/>
      <c r="I23" s="37">
        <v>4</v>
      </c>
      <c r="J23" s="37">
        <v>1</v>
      </c>
      <c r="K23" s="37"/>
      <c r="L23" s="37">
        <v>2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66">
        <f t="shared" si="0"/>
        <v>7</v>
      </c>
    </row>
    <row r="24" spans="1:37" s="66" customFormat="1" ht="12.75">
      <c r="A24" s="61">
        <v>36</v>
      </c>
      <c r="B24" s="62" t="s">
        <v>17</v>
      </c>
      <c r="C24" s="63">
        <v>0</v>
      </c>
      <c r="D24" s="64">
        <v>0</v>
      </c>
      <c r="E24" s="65">
        <v>4</v>
      </c>
      <c r="F24" s="65">
        <v>2</v>
      </c>
      <c r="G24" s="37"/>
      <c r="H24" s="37"/>
      <c r="I24" s="37"/>
      <c r="J24" s="37">
        <v>5</v>
      </c>
      <c r="K24" s="37"/>
      <c r="L24" s="37">
        <v>1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66">
        <f t="shared" si="0"/>
        <v>6</v>
      </c>
    </row>
    <row r="25" spans="1:37" s="66" customFormat="1" ht="12.75">
      <c r="A25" s="61">
        <v>19</v>
      </c>
      <c r="B25" s="62" t="s">
        <v>17</v>
      </c>
      <c r="C25" s="63">
        <v>0</v>
      </c>
      <c r="D25" s="64">
        <v>0</v>
      </c>
      <c r="E25" s="65">
        <v>4</v>
      </c>
      <c r="F25" s="65">
        <v>3</v>
      </c>
      <c r="G25" s="37"/>
      <c r="H25" s="37"/>
      <c r="I25" s="37">
        <v>2</v>
      </c>
      <c r="J25" s="37">
        <v>8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66">
        <f t="shared" si="0"/>
        <v>10</v>
      </c>
    </row>
    <row r="26" spans="1:37" s="66" customFormat="1" ht="12.75">
      <c r="A26" s="61">
        <v>2</v>
      </c>
      <c r="B26" s="62" t="s">
        <v>17</v>
      </c>
      <c r="C26" s="63">
        <v>0</v>
      </c>
      <c r="D26" s="64">
        <v>0</v>
      </c>
      <c r="E26" s="65">
        <v>4</v>
      </c>
      <c r="F26" s="65">
        <v>4</v>
      </c>
      <c r="G26" s="37"/>
      <c r="H26" s="37"/>
      <c r="I26" s="37">
        <v>6</v>
      </c>
      <c r="J26" s="37">
        <v>3</v>
      </c>
      <c r="K26" s="37"/>
      <c r="L26" s="37">
        <v>1</v>
      </c>
      <c r="M26" s="37">
        <v>1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66">
        <f t="shared" si="0"/>
        <v>11</v>
      </c>
    </row>
    <row r="27" spans="1:37" s="66" customFormat="1" ht="12.75">
      <c r="A27" s="61">
        <v>29</v>
      </c>
      <c r="B27" s="62" t="s">
        <v>17</v>
      </c>
      <c r="C27" s="63">
        <v>0</v>
      </c>
      <c r="D27" s="64">
        <v>0</v>
      </c>
      <c r="E27" s="65">
        <v>4</v>
      </c>
      <c r="F27" s="65">
        <v>5</v>
      </c>
      <c r="G27" s="37"/>
      <c r="H27" s="37"/>
      <c r="I27" s="37"/>
      <c r="J27" s="37">
        <v>3</v>
      </c>
      <c r="K27" s="37"/>
      <c r="L27" s="37">
        <v>3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66">
        <f t="shared" si="0"/>
        <v>6</v>
      </c>
    </row>
    <row r="28" spans="1:37" s="66" customFormat="1" ht="12.75">
      <c r="A28" s="61">
        <v>17</v>
      </c>
      <c r="B28" s="62" t="s">
        <v>17</v>
      </c>
      <c r="C28" s="63">
        <v>0</v>
      </c>
      <c r="D28" s="64">
        <v>0</v>
      </c>
      <c r="E28" s="65">
        <v>4</v>
      </c>
      <c r="F28" s="65">
        <v>6</v>
      </c>
      <c r="G28" s="37"/>
      <c r="H28" s="37"/>
      <c r="I28" s="37">
        <v>2</v>
      </c>
      <c r="J28" s="37">
        <v>1</v>
      </c>
      <c r="K28" s="37"/>
      <c r="L28" s="37">
        <v>4</v>
      </c>
      <c r="M28" s="37">
        <v>2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66">
        <f t="shared" si="0"/>
        <v>9</v>
      </c>
    </row>
    <row r="29" spans="1:37" s="66" customFormat="1" ht="12.75">
      <c r="A29" s="61">
        <v>20</v>
      </c>
      <c r="B29" s="62" t="s">
        <v>17</v>
      </c>
      <c r="C29" s="63">
        <v>0</v>
      </c>
      <c r="D29" s="64">
        <v>0</v>
      </c>
      <c r="E29" s="65">
        <v>5</v>
      </c>
      <c r="F29" s="65">
        <v>1</v>
      </c>
      <c r="G29" s="37"/>
      <c r="H29" s="37"/>
      <c r="I29" s="37">
        <v>5</v>
      </c>
      <c r="J29" s="37">
        <v>2</v>
      </c>
      <c r="K29" s="37"/>
      <c r="L29" s="37">
        <v>2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66">
        <f t="shared" si="0"/>
        <v>9</v>
      </c>
    </row>
    <row r="30" spans="1:37" s="66" customFormat="1" ht="12.75">
      <c r="A30" s="61">
        <v>32</v>
      </c>
      <c r="B30" s="62" t="s">
        <v>17</v>
      </c>
      <c r="C30" s="63">
        <v>0</v>
      </c>
      <c r="D30" s="64">
        <v>0</v>
      </c>
      <c r="E30" s="65">
        <v>5</v>
      </c>
      <c r="F30" s="65">
        <v>2</v>
      </c>
      <c r="G30" s="37"/>
      <c r="H30" s="37"/>
      <c r="I30" s="37"/>
      <c r="J30" s="37">
        <v>7</v>
      </c>
      <c r="K30" s="37"/>
      <c r="L30" s="37">
        <v>5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66">
        <f t="shared" si="0"/>
        <v>12</v>
      </c>
    </row>
    <row r="31" spans="1:37" s="66" customFormat="1" ht="12.75">
      <c r="A31" s="61">
        <v>1</v>
      </c>
      <c r="B31" s="62" t="s">
        <v>17</v>
      </c>
      <c r="C31" s="63">
        <v>0</v>
      </c>
      <c r="D31" s="64">
        <v>0</v>
      </c>
      <c r="E31" s="65">
        <v>5</v>
      </c>
      <c r="F31" s="65">
        <v>3</v>
      </c>
      <c r="G31" s="37"/>
      <c r="H31" s="37"/>
      <c r="I31" s="37">
        <v>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66">
        <f t="shared" si="0"/>
        <v>1</v>
      </c>
    </row>
    <row r="32" spans="1:37" s="66" customFormat="1" ht="12.75">
      <c r="A32" s="61">
        <v>31</v>
      </c>
      <c r="B32" s="62" t="s">
        <v>17</v>
      </c>
      <c r="C32" s="63">
        <v>0</v>
      </c>
      <c r="D32" s="64">
        <v>0</v>
      </c>
      <c r="E32" s="65">
        <v>5</v>
      </c>
      <c r="F32" s="65">
        <v>4</v>
      </c>
      <c r="G32" s="37"/>
      <c r="H32" s="37"/>
      <c r="I32" s="37"/>
      <c r="J32" s="37">
        <v>4</v>
      </c>
      <c r="K32" s="37"/>
      <c r="L32" s="37">
        <v>1</v>
      </c>
      <c r="M32" s="37"/>
      <c r="N32" s="37"/>
      <c r="O32" s="37"/>
      <c r="P32" s="37"/>
      <c r="Q32" s="37">
        <v>2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66">
        <f t="shared" si="0"/>
        <v>7</v>
      </c>
    </row>
    <row r="33" spans="1:37" s="66" customFormat="1" ht="12.75">
      <c r="A33" s="61">
        <v>18</v>
      </c>
      <c r="B33" s="62" t="s">
        <v>17</v>
      </c>
      <c r="C33" s="63">
        <v>0</v>
      </c>
      <c r="D33" s="64">
        <v>0</v>
      </c>
      <c r="E33" s="65">
        <v>5</v>
      </c>
      <c r="F33" s="65">
        <v>5</v>
      </c>
      <c r="G33" s="37"/>
      <c r="H33" s="37"/>
      <c r="I33" s="37">
        <v>4</v>
      </c>
      <c r="J33" s="37">
        <v>2</v>
      </c>
      <c r="K33" s="37"/>
      <c r="L33" s="37">
        <v>4</v>
      </c>
      <c r="M33" s="37"/>
      <c r="N33" s="37"/>
      <c r="O33" s="37"/>
      <c r="P33" s="37"/>
      <c r="Q33" s="37">
        <v>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66">
        <f t="shared" si="0"/>
        <v>12</v>
      </c>
    </row>
    <row r="34" spans="1:37" s="66" customFormat="1" ht="12.75">
      <c r="A34" s="61">
        <v>27</v>
      </c>
      <c r="B34" s="62" t="s">
        <v>17</v>
      </c>
      <c r="C34" s="63">
        <v>0</v>
      </c>
      <c r="D34" s="64">
        <v>0</v>
      </c>
      <c r="E34" s="65">
        <v>5</v>
      </c>
      <c r="F34" s="65">
        <v>6</v>
      </c>
      <c r="G34" s="37"/>
      <c r="H34" s="37"/>
      <c r="I34" s="37"/>
      <c r="J34" s="37">
        <v>5</v>
      </c>
      <c r="K34" s="37"/>
      <c r="L34" s="37">
        <v>5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66">
        <f t="shared" si="0"/>
        <v>10</v>
      </c>
    </row>
    <row r="35" spans="1:37" s="66" customFormat="1" ht="12.75">
      <c r="A35" s="61">
        <v>5</v>
      </c>
      <c r="B35" s="62" t="s">
        <v>17</v>
      </c>
      <c r="C35" s="63">
        <v>0</v>
      </c>
      <c r="D35" s="64">
        <v>0</v>
      </c>
      <c r="E35" s="65">
        <v>6</v>
      </c>
      <c r="F35" s="65">
        <v>1</v>
      </c>
      <c r="G35" s="37"/>
      <c r="H35" s="37"/>
      <c r="I35" s="37">
        <v>4</v>
      </c>
      <c r="J35" s="37"/>
      <c r="K35" s="37"/>
      <c r="L35" s="37">
        <v>2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66">
        <f t="shared" si="0"/>
        <v>6</v>
      </c>
    </row>
    <row r="36" spans="1:37" s="66" customFormat="1" ht="12.75">
      <c r="A36" s="61">
        <v>23</v>
      </c>
      <c r="B36" s="62" t="s">
        <v>17</v>
      </c>
      <c r="C36" s="63">
        <v>0</v>
      </c>
      <c r="D36" s="64">
        <v>0</v>
      </c>
      <c r="E36" s="65">
        <v>6</v>
      </c>
      <c r="F36" s="65">
        <v>2</v>
      </c>
      <c r="G36" s="37"/>
      <c r="H36" s="37"/>
      <c r="I36" s="37">
        <v>1</v>
      </c>
      <c r="J36" s="37">
        <v>5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66">
        <f t="shared" si="0"/>
        <v>6</v>
      </c>
    </row>
    <row r="37" spans="1:37" s="66" customFormat="1" ht="12.75">
      <c r="A37" s="61">
        <v>12</v>
      </c>
      <c r="B37" s="62" t="s">
        <v>17</v>
      </c>
      <c r="C37" s="63">
        <v>0</v>
      </c>
      <c r="D37" s="64">
        <v>0</v>
      </c>
      <c r="E37" s="65">
        <v>6</v>
      </c>
      <c r="F37" s="65">
        <v>3</v>
      </c>
      <c r="G37" s="37"/>
      <c r="H37" s="37"/>
      <c r="I37" s="37">
        <v>2</v>
      </c>
      <c r="J37" s="37">
        <v>6</v>
      </c>
      <c r="K37" s="37"/>
      <c r="L37" s="37">
        <v>1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66">
        <f t="shared" si="0"/>
        <v>9</v>
      </c>
    </row>
    <row r="38" spans="1:37" s="66" customFormat="1" ht="12.75">
      <c r="A38" s="61">
        <v>28</v>
      </c>
      <c r="B38" s="62" t="s">
        <v>17</v>
      </c>
      <c r="C38" s="63">
        <v>0</v>
      </c>
      <c r="D38" s="64">
        <v>0</v>
      </c>
      <c r="E38" s="65">
        <v>6</v>
      </c>
      <c r="F38" s="65">
        <v>4</v>
      </c>
      <c r="G38" s="37"/>
      <c r="H38" s="37"/>
      <c r="I38" s="37"/>
      <c r="J38" s="37">
        <v>1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66">
        <f t="shared" si="0"/>
        <v>1</v>
      </c>
    </row>
    <row r="39" spans="1:37" s="66" customFormat="1" ht="12.75">
      <c r="A39" s="61">
        <v>14</v>
      </c>
      <c r="B39" s="62" t="s">
        <v>17</v>
      </c>
      <c r="C39" s="63">
        <v>0</v>
      </c>
      <c r="D39" s="64">
        <v>0</v>
      </c>
      <c r="E39" s="65">
        <v>6</v>
      </c>
      <c r="F39" s="65">
        <v>5</v>
      </c>
      <c r="G39" s="37"/>
      <c r="H39" s="37"/>
      <c r="I39" s="37">
        <v>1</v>
      </c>
      <c r="J39" s="37">
        <v>2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66">
        <f t="shared" si="0"/>
        <v>3</v>
      </c>
    </row>
    <row r="40" spans="1:37" s="66" customFormat="1" ht="12.75">
      <c r="A40" s="61">
        <v>4</v>
      </c>
      <c r="B40" s="62" t="s">
        <v>17</v>
      </c>
      <c r="C40" s="63">
        <v>0</v>
      </c>
      <c r="D40" s="64">
        <v>0</v>
      </c>
      <c r="E40" s="65">
        <v>6</v>
      </c>
      <c r="F40" s="65">
        <v>6</v>
      </c>
      <c r="G40" s="37"/>
      <c r="H40" s="37"/>
      <c r="I40" s="37">
        <v>4</v>
      </c>
      <c r="J40" s="37"/>
      <c r="K40" s="37"/>
      <c r="L40" s="37">
        <v>1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66">
        <f t="shared" si="0"/>
        <v>5</v>
      </c>
    </row>
    <row r="41" spans="1:6" ht="12.75">
      <c r="A41" s="14"/>
      <c r="B41" s="15"/>
      <c r="C41" s="16"/>
      <c r="D41" s="16"/>
      <c r="E41" s="17"/>
      <c r="F41" s="17"/>
    </row>
    <row r="43" spans="3:36" ht="12.75">
      <c r="C43" s="42" t="s">
        <v>44</v>
      </c>
      <c r="D43" s="43"/>
      <c r="E43" s="43"/>
      <c r="F43" s="44"/>
      <c r="G43" s="70" t="s">
        <v>45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3:36" ht="12.75">
      <c r="C44" s="45"/>
      <c r="D44" s="46"/>
      <c r="E44" s="46"/>
      <c r="F44" s="47"/>
      <c r="G44" s="38">
        <v>1</v>
      </c>
      <c r="H44" s="38">
        <v>2</v>
      </c>
      <c r="I44" s="38">
        <v>3</v>
      </c>
      <c r="J44" s="38">
        <v>4</v>
      </c>
      <c r="K44" s="38">
        <v>5</v>
      </c>
      <c r="L44" s="38">
        <v>6</v>
      </c>
      <c r="M44" s="38">
        <v>7</v>
      </c>
      <c r="N44" s="38">
        <v>8</v>
      </c>
      <c r="O44" s="38">
        <v>9</v>
      </c>
      <c r="P44" s="38">
        <v>10</v>
      </c>
      <c r="Q44" s="38">
        <v>11</v>
      </c>
      <c r="R44" s="38">
        <v>12</v>
      </c>
      <c r="S44" s="38">
        <v>13</v>
      </c>
      <c r="T44" s="38">
        <v>14</v>
      </c>
      <c r="U44" s="38">
        <v>15</v>
      </c>
      <c r="V44" s="38">
        <v>16</v>
      </c>
      <c r="W44" s="38">
        <v>17</v>
      </c>
      <c r="X44" s="38">
        <v>18</v>
      </c>
      <c r="Y44" s="38">
        <v>19</v>
      </c>
      <c r="Z44" s="38">
        <v>20</v>
      </c>
      <c r="AA44" s="38">
        <v>21</v>
      </c>
      <c r="AB44" s="38">
        <v>22</v>
      </c>
      <c r="AC44" s="38">
        <v>23</v>
      </c>
      <c r="AD44" s="38">
        <v>24</v>
      </c>
      <c r="AE44" s="38">
        <v>25</v>
      </c>
      <c r="AF44" s="38">
        <v>26</v>
      </c>
      <c r="AG44" s="38">
        <v>27</v>
      </c>
      <c r="AH44" s="38">
        <v>28</v>
      </c>
      <c r="AI44" s="38">
        <v>29</v>
      </c>
      <c r="AJ44" s="38">
        <v>30</v>
      </c>
    </row>
    <row r="45" spans="2:36" ht="12.75">
      <c r="B45" s="10" t="s">
        <v>2</v>
      </c>
      <c r="C45" s="6">
        <v>0</v>
      </c>
      <c r="D45" s="7">
        <v>0</v>
      </c>
      <c r="E45" s="13">
        <v>1</v>
      </c>
      <c r="F45" s="13">
        <v>1</v>
      </c>
      <c r="G45" s="9">
        <f aca="true" t="shared" si="1" ref="G45:G50">G5</f>
        <v>0</v>
      </c>
      <c r="H45" s="9">
        <f aca="true" t="shared" si="2" ref="H45:H50">G45+H5</f>
        <v>0</v>
      </c>
      <c r="I45" s="9">
        <f aca="true" t="shared" si="3" ref="I45:L50">I5+H45</f>
        <v>0</v>
      </c>
      <c r="J45" s="9">
        <f t="shared" si="3"/>
        <v>6</v>
      </c>
      <c r="K45" s="9">
        <f t="shared" si="3"/>
        <v>6</v>
      </c>
      <c r="L45" s="9">
        <f t="shared" si="3"/>
        <v>10</v>
      </c>
      <c r="M45" s="9">
        <f aca="true" t="shared" si="4" ref="M45:AJ45">M5+L45</f>
        <v>10</v>
      </c>
      <c r="N45" s="9">
        <f t="shared" si="4"/>
        <v>10</v>
      </c>
      <c r="O45" s="9">
        <f t="shared" si="4"/>
        <v>10</v>
      </c>
      <c r="P45" s="9">
        <f t="shared" si="4"/>
        <v>10</v>
      </c>
      <c r="Q45" s="9">
        <f t="shared" si="4"/>
        <v>10</v>
      </c>
      <c r="R45" s="9">
        <f t="shared" si="4"/>
        <v>10</v>
      </c>
      <c r="S45" s="9">
        <f t="shared" si="4"/>
        <v>10</v>
      </c>
      <c r="T45" s="9">
        <f t="shared" si="4"/>
        <v>10</v>
      </c>
      <c r="U45" s="9">
        <f t="shared" si="4"/>
        <v>10</v>
      </c>
      <c r="V45" s="9">
        <f t="shared" si="4"/>
        <v>10</v>
      </c>
      <c r="W45" s="9">
        <f t="shared" si="4"/>
        <v>10</v>
      </c>
      <c r="X45" s="9">
        <f t="shared" si="4"/>
        <v>10</v>
      </c>
      <c r="Y45" s="9">
        <f t="shared" si="4"/>
        <v>10</v>
      </c>
      <c r="Z45" s="9">
        <f t="shared" si="4"/>
        <v>10</v>
      </c>
      <c r="AA45" s="9">
        <f t="shared" si="4"/>
        <v>10</v>
      </c>
      <c r="AB45" s="9">
        <f t="shared" si="4"/>
        <v>10</v>
      </c>
      <c r="AC45" s="9">
        <f t="shared" si="4"/>
        <v>10</v>
      </c>
      <c r="AD45" s="9">
        <f t="shared" si="4"/>
        <v>10</v>
      </c>
      <c r="AE45" s="9">
        <f t="shared" si="4"/>
        <v>10</v>
      </c>
      <c r="AF45" s="9">
        <f t="shared" si="4"/>
        <v>10</v>
      </c>
      <c r="AG45" s="9">
        <f t="shared" si="4"/>
        <v>10</v>
      </c>
      <c r="AH45" s="9">
        <f t="shared" si="4"/>
        <v>10</v>
      </c>
      <c r="AI45" s="9">
        <f t="shared" si="4"/>
        <v>10</v>
      </c>
      <c r="AJ45" s="9">
        <f t="shared" si="4"/>
        <v>10</v>
      </c>
    </row>
    <row r="46" spans="3:36" ht="12.75">
      <c r="C46" s="6">
        <v>0</v>
      </c>
      <c r="D46" s="7">
        <v>0</v>
      </c>
      <c r="E46" s="13">
        <v>1</v>
      </c>
      <c r="F46" s="13">
        <v>2</v>
      </c>
      <c r="G46" s="9">
        <f t="shared" si="1"/>
        <v>0</v>
      </c>
      <c r="H46" s="9">
        <f t="shared" si="2"/>
        <v>0</v>
      </c>
      <c r="I46" s="9">
        <f t="shared" si="3"/>
        <v>0</v>
      </c>
      <c r="J46" s="9">
        <f t="shared" si="3"/>
        <v>5</v>
      </c>
      <c r="K46" s="9">
        <f t="shared" si="3"/>
        <v>5</v>
      </c>
      <c r="L46" s="9">
        <f t="shared" si="3"/>
        <v>6</v>
      </c>
      <c r="M46" s="9">
        <f aca="true" t="shared" si="5" ref="M46:AJ46">M6+L46</f>
        <v>6</v>
      </c>
      <c r="N46" s="9">
        <f t="shared" si="5"/>
        <v>6</v>
      </c>
      <c r="O46" s="9">
        <f t="shared" si="5"/>
        <v>6</v>
      </c>
      <c r="P46" s="9">
        <f t="shared" si="5"/>
        <v>6</v>
      </c>
      <c r="Q46" s="9">
        <f t="shared" si="5"/>
        <v>6</v>
      </c>
      <c r="R46" s="9">
        <f t="shared" si="5"/>
        <v>6</v>
      </c>
      <c r="S46" s="9">
        <f t="shared" si="5"/>
        <v>8</v>
      </c>
      <c r="T46" s="9">
        <f t="shared" si="5"/>
        <v>8</v>
      </c>
      <c r="U46" s="9">
        <f t="shared" si="5"/>
        <v>8</v>
      </c>
      <c r="V46" s="9">
        <f t="shared" si="5"/>
        <v>8</v>
      </c>
      <c r="W46" s="9">
        <f t="shared" si="5"/>
        <v>8</v>
      </c>
      <c r="X46" s="9">
        <f t="shared" si="5"/>
        <v>8</v>
      </c>
      <c r="Y46" s="9">
        <f t="shared" si="5"/>
        <v>8</v>
      </c>
      <c r="Z46" s="9">
        <f t="shared" si="5"/>
        <v>8</v>
      </c>
      <c r="AA46" s="9">
        <f t="shared" si="5"/>
        <v>8</v>
      </c>
      <c r="AB46" s="9">
        <f t="shared" si="5"/>
        <v>8</v>
      </c>
      <c r="AC46" s="9">
        <f t="shared" si="5"/>
        <v>8</v>
      </c>
      <c r="AD46" s="9">
        <f t="shared" si="5"/>
        <v>8</v>
      </c>
      <c r="AE46" s="9">
        <f t="shared" si="5"/>
        <v>8</v>
      </c>
      <c r="AF46" s="9">
        <f t="shared" si="5"/>
        <v>8</v>
      </c>
      <c r="AG46" s="9">
        <f t="shared" si="5"/>
        <v>8</v>
      </c>
      <c r="AH46" s="9">
        <f t="shared" si="5"/>
        <v>8</v>
      </c>
      <c r="AI46" s="9">
        <f t="shared" si="5"/>
        <v>8</v>
      </c>
      <c r="AJ46" s="9">
        <f t="shared" si="5"/>
        <v>8</v>
      </c>
    </row>
    <row r="47" spans="3:36" ht="12.75">
      <c r="C47" s="6">
        <v>0</v>
      </c>
      <c r="D47" s="7">
        <v>0</v>
      </c>
      <c r="E47" s="13">
        <v>1</v>
      </c>
      <c r="F47" s="13">
        <v>3</v>
      </c>
      <c r="G47" s="9">
        <f t="shared" si="1"/>
        <v>0</v>
      </c>
      <c r="H47" s="9">
        <f t="shared" si="2"/>
        <v>0</v>
      </c>
      <c r="I47" s="9">
        <f t="shared" si="3"/>
        <v>2</v>
      </c>
      <c r="J47" s="9">
        <f t="shared" si="3"/>
        <v>3</v>
      </c>
      <c r="K47" s="9">
        <f t="shared" si="3"/>
        <v>3</v>
      </c>
      <c r="L47" s="9">
        <f t="shared" si="3"/>
        <v>3</v>
      </c>
      <c r="M47" s="9">
        <f aca="true" t="shared" si="6" ref="M47:AJ47">M7+L47</f>
        <v>3</v>
      </c>
      <c r="N47" s="9">
        <f t="shared" si="6"/>
        <v>3</v>
      </c>
      <c r="O47" s="9">
        <f t="shared" si="6"/>
        <v>3</v>
      </c>
      <c r="P47" s="9">
        <f t="shared" si="6"/>
        <v>3</v>
      </c>
      <c r="Q47" s="9">
        <f t="shared" si="6"/>
        <v>6</v>
      </c>
      <c r="R47" s="9">
        <f t="shared" si="6"/>
        <v>6</v>
      </c>
      <c r="S47" s="9">
        <f t="shared" si="6"/>
        <v>6</v>
      </c>
      <c r="T47" s="9">
        <f t="shared" si="6"/>
        <v>6</v>
      </c>
      <c r="U47" s="9">
        <f t="shared" si="6"/>
        <v>6</v>
      </c>
      <c r="V47" s="9">
        <f t="shared" si="6"/>
        <v>6</v>
      </c>
      <c r="W47" s="9">
        <f t="shared" si="6"/>
        <v>6</v>
      </c>
      <c r="X47" s="9">
        <f t="shared" si="6"/>
        <v>6</v>
      </c>
      <c r="Y47" s="9">
        <f t="shared" si="6"/>
        <v>6</v>
      </c>
      <c r="Z47" s="9">
        <f t="shared" si="6"/>
        <v>6</v>
      </c>
      <c r="AA47" s="9">
        <f t="shared" si="6"/>
        <v>6</v>
      </c>
      <c r="AB47" s="9">
        <f t="shared" si="6"/>
        <v>6</v>
      </c>
      <c r="AC47" s="9">
        <f t="shared" si="6"/>
        <v>6</v>
      </c>
      <c r="AD47" s="9">
        <f t="shared" si="6"/>
        <v>6</v>
      </c>
      <c r="AE47" s="9">
        <f t="shared" si="6"/>
        <v>6</v>
      </c>
      <c r="AF47" s="9">
        <f t="shared" si="6"/>
        <v>6</v>
      </c>
      <c r="AG47" s="9">
        <f t="shared" si="6"/>
        <v>6</v>
      </c>
      <c r="AH47" s="9">
        <f t="shared" si="6"/>
        <v>6</v>
      </c>
      <c r="AI47" s="9">
        <f t="shared" si="6"/>
        <v>6</v>
      </c>
      <c r="AJ47" s="9">
        <f t="shared" si="6"/>
        <v>6</v>
      </c>
    </row>
    <row r="48" spans="3:36" ht="12.75">
      <c r="C48" s="6">
        <v>0</v>
      </c>
      <c r="D48" s="7">
        <v>0</v>
      </c>
      <c r="E48" s="13">
        <v>1</v>
      </c>
      <c r="F48" s="13">
        <v>4</v>
      </c>
      <c r="G48" s="9">
        <f t="shared" si="1"/>
        <v>0</v>
      </c>
      <c r="H48" s="9">
        <f t="shared" si="2"/>
        <v>0</v>
      </c>
      <c r="I48" s="9">
        <f t="shared" si="3"/>
        <v>0</v>
      </c>
      <c r="J48" s="9">
        <f t="shared" si="3"/>
        <v>10</v>
      </c>
      <c r="K48" s="9">
        <f t="shared" si="3"/>
        <v>10</v>
      </c>
      <c r="L48" s="9">
        <f t="shared" si="3"/>
        <v>10</v>
      </c>
      <c r="M48" s="9">
        <f aca="true" t="shared" si="7" ref="M48:AJ48">M8+L48</f>
        <v>10</v>
      </c>
      <c r="N48" s="9">
        <f t="shared" si="7"/>
        <v>10</v>
      </c>
      <c r="O48" s="9">
        <f t="shared" si="7"/>
        <v>11</v>
      </c>
      <c r="P48" s="9">
        <f t="shared" si="7"/>
        <v>11</v>
      </c>
      <c r="Q48" s="9">
        <f t="shared" si="7"/>
        <v>11</v>
      </c>
      <c r="R48" s="9">
        <f t="shared" si="7"/>
        <v>11</v>
      </c>
      <c r="S48" s="9">
        <f t="shared" si="7"/>
        <v>11</v>
      </c>
      <c r="T48" s="9">
        <f t="shared" si="7"/>
        <v>11</v>
      </c>
      <c r="U48" s="9">
        <f t="shared" si="7"/>
        <v>11</v>
      </c>
      <c r="V48" s="9">
        <f t="shared" si="7"/>
        <v>11</v>
      </c>
      <c r="W48" s="9">
        <f t="shared" si="7"/>
        <v>11</v>
      </c>
      <c r="X48" s="9">
        <f t="shared" si="7"/>
        <v>11</v>
      </c>
      <c r="Y48" s="9">
        <f t="shared" si="7"/>
        <v>11</v>
      </c>
      <c r="Z48" s="9">
        <f t="shared" si="7"/>
        <v>11</v>
      </c>
      <c r="AA48" s="9">
        <f t="shared" si="7"/>
        <v>11</v>
      </c>
      <c r="AB48" s="9">
        <f t="shared" si="7"/>
        <v>11</v>
      </c>
      <c r="AC48" s="9">
        <f t="shared" si="7"/>
        <v>11</v>
      </c>
      <c r="AD48" s="9">
        <f t="shared" si="7"/>
        <v>11</v>
      </c>
      <c r="AE48" s="9">
        <f t="shared" si="7"/>
        <v>11</v>
      </c>
      <c r="AF48" s="9">
        <f t="shared" si="7"/>
        <v>11</v>
      </c>
      <c r="AG48" s="9">
        <f t="shared" si="7"/>
        <v>11</v>
      </c>
      <c r="AH48" s="9">
        <f t="shared" si="7"/>
        <v>11</v>
      </c>
      <c r="AI48" s="9">
        <f t="shared" si="7"/>
        <v>11</v>
      </c>
      <c r="AJ48" s="9">
        <f t="shared" si="7"/>
        <v>11</v>
      </c>
    </row>
    <row r="49" spans="3:36" ht="12.75">
      <c r="C49" s="6">
        <v>0</v>
      </c>
      <c r="D49" s="7">
        <v>0</v>
      </c>
      <c r="E49" s="13">
        <v>1</v>
      </c>
      <c r="F49" s="13">
        <v>5</v>
      </c>
      <c r="G49" s="9">
        <f t="shared" si="1"/>
        <v>0</v>
      </c>
      <c r="H49" s="9">
        <f t="shared" si="2"/>
        <v>0</v>
      </c>
      <c r="I49" s="9">
        <f t="shared" si="3"/>
        <v>0</v>
      </c>
      <c r="J49" s="9">
        <f t="shared" si="3"/>
        <v>2</v>
      </c>
      <c r="K49" s="9">
        <f t="shared" si="3"/>
        <v>2</v>
      </c>
      <c r="L49" s="9">
        <f t="shared" si="3"/>
        <v>3</v>
      </c>
      <c r="M49" s="9">
        <f aca="true" t="shared" si="8" ref="M49:AJ49">M9+L49</f>
        <v>3</v>
      </c>
      <c r="N49" s="9">
        <f t="shared" si="8"/>
        <v>3</v>
      </c>
      <c r="O49" s="9">
        <f t="shared" si="8"/>
        <v>3</v>
      </c>
      <c r="P49" s="9">
        <f t="shared" si="8"/>
        <v>3</v>
      </c>
      <c r="Q49" s="9">
        <f t="shared" si="8"/>
        <v>3</v>
      </c>
      <c r="R49" s="9">
        <f t="shared" si="8"/>
        <v>3</v>
      </c>
      <c r="S49" s="9">
        <f t="shared" si="8"/>
        <v>3</v>
      </c>
      <c r="T49" s="9">
        <f t="shared" si="8"/>
        <v>3</v>
      </c>
      <c r="U49" s="9">
        <f t="shared" si="8"/>
        <v>3</v>
      </c>
      <c r="V49" s="9">
        <f t="shared" si="8"/>
        <v>3</v>
      </c>
      <c r="W49" s="9">
        <f t="shared" si="8"/>
        <v>3</v>
      </c>
      <c r="X49" s="9">
        <f t="shared" si="8"/>
        <v>3</v>
      </c>
      <c r="Y49" s="9">
        <f t="shared" si="8"/>
        <v>3</v>
      </c>
      <c r="Z49" s="9">
        <f t="shared" si="8"/>
        <v>3</v>
      </c>
      <c r="AA49" s="9">
        <f t="shared" si="8"/>
        <v>3</v>
      </c>
      <c r="AB49" s="9">
        <f t="shared" si="8"/>
        <v>3</v>
      </c>
      <c r="AC49" s="9">
        <f t="shared" si="8"/>
        <v>3</v>
      </c>
      <c r="AD49" s="9">
        <f t="shared" si="8"/>
        <v>3</v>
      </c>
      <c r="AE49" s="9">
        <f t="shared" si="8"/>
        <v>3</v>
      </c>
      <c r="AF49" s="9">
        <f t="shared" si="8"/>
        <v>3</v>
      </c>
      <c r="AG49" s="9">
        <f t="shared" si="8"/>
        <v>3</v>
      </c>
      <c r="AH49" s="9">
        <f t="shared" si="8"/>
        <v>3</v>
      </c>
      <c r="AI49" s="9">
        <f t="shared" si="8"/>
        <v>3</v>
      </c>
      <c r="AJ49" s="9">
        <f t="shared" si="8"/>
        <v>3</v>
      </c>
    </row>
    <row r="50" spans="3:36" ht="12.75">
      <c r="C50" s="6">
        <v>0</v>
      </c>
      <c r="D50" s="7">
        <v>0</v>
      </c>
      <c r="E50" s="13">
        <v>1</v>
      </c>
      <c r="F50" s="13">
        <v>6</v>
      </c>
      <c r="G50" s="9">
        <f t="shared" si="1"/>
        <v>0</v>
      </c>
      <c r="H50" s="9">
        <f t="shared" si="2"/>
        <v>0</v>
      </c>
      <c r="I50" s="9">
        <f t="shared" si="3"/>
        <v>0</v>
      </c>
      <c r="J50" s="9">
        <f t="shared" si="3"/>
        <v>6</v>
      </c>
      <c r="K50" s="9">
        <f t="shared" si="3"/>
        <v>6</v>
      </c>
      <c r="L50" s="9">
        <f t="shared" si="3"/>
        <v>9</v>
      </c>
      <c r="M50" s="9">
        <f aca="true" t="shared" si="9" ref="M50:AJ50">M10+L50</f>
        <v>9</v>
      </c>
      <c r="N50" s="9">
        <f t="shared" si="9"/>
        <v>9</v>
      </c>
      <c r="O50" s="9">
        <f t="shared" si="9"/>
        <v>9</v>
      </c>
      <c r="P50" s="9">
        <f t="shared" si="9"/>
        <v>9</v>
      </c>
      <c r="Q50" s="9">
        <f t="shared" si="9"/>
        <v>9</v>
      </c>
      <c r="R50" s="9">
        <f t="shared" si="9"/>
        <v>9</v>
      </c>
      <c r="S50" s="9">
        <f t="shared" si="9"/>
        <v>9</v>
      </c>
      <c r="T50" s="9">
        <f t="shared" si="9"/>
        <v>9</v>
      </c>
      <c r="U50" s="9">
        <f t="shared" si="9"/>
        <v>9</v>
      </c>
      <c r="V50" s="9">
        <f t="shared" si="9"/>
        <v>9</v>
      </c>
      <c r="W50" s="9">
        <f t="shared" si="9"/>
        <v>9</v>
      </c>
      <c r="X50" s="9">
        <f t="shared" si="9"/>
        <v>9</v>
      </c>
      <c r="Y50" s="9">
        <f t="shared" si="9"/>
        <v>9</v>
      </c>
      <c r="Z50" s="9">
        <f t="shared" si="9"/>
        <v>9</v>
      </c>
      <c r="AA50" s="9">
        <f t="shared" si="9"/>
        <v>9</v>
      </c>
      <c r="AB50" s="9">
        <f t="shared" si="9"/>
        <v>9</v>
      </c>
      <c r="AC50" s="9">
        <f t="shared" si="9"/>
        <v>9</v>
      </c>
      <c r="AD50" s="9">
        <f t="shared" si="9"/>
        <v>9</v>
      </c>
      <c r="AE50" s="9">
        <f t="shared" si="9"/>
        <v>9</v>
      </c>
      <c r="AF50" s="9">
        <f t="shared" si="9"/>
        <v>9</v>
      </c>
      <c r="AG50" s="9">
        <f t="shared" si="9"/>
        <v>9</v>
      </c>
      <c r="AH50" s="9">
        <f t="shared" si="9"/>
        <v>9</v>
      </c>
      <c r="AI50" s="9">
        <f t="shared" si="9"/>
        <v>9</v>
      </c>
      <c r="AJ50" s="9">
        <f t="shared" si="9"/>
        <v>9</v>
      </c>
    </row>
    <row r="51" spans="1:36" s="48" customFormat="1" ht="12.75">
      <c r="A51" s="14"/>
      <c r="B51" s="14"/>
      <c r="C51" s="16"/>
      <c r="D51" s="16"/>
      <c r="E51" s="17"/>
      <c r="F51" s="17"/>
      <c r="G51" s="16">
        <f>SUM(G45:G50)</f>
        <v>0</v>
      </c>
      <c r="H51" s="16">
        <f aca="true" t="shared" si="10" ref="H51:AJ51">SUM(H45:H50)</f>
        <v>0</v>
      </c>
      <c r="I51" s="16">
        <f t="shared" si="10"/>
        <v>2</v>
      </c>
      <c r="J51" s="16">
        <f t="shared" si="10"/>
        <v>32</v>
      </c>
      <c r="K51" s="16">
        <f t="shared" si="10"/>
        <v>32</v>
      </c>
      <c r="L51" s="16">
        <f t="shared" si="10"/>
        <v>41</v>
      </c>
      <c r="M51" s="16">
        <f t="shared" si="10"/>
        <v>41</v>
      </c>
      <c r="N51" s="16">
        <f t="shared" si="10"/>
        <v>41</v>
      </c>
      <c r="O51" s="16">
        <f t="shared" si="10"/>
        <v>42</v>
      </c>
      <c r="P51" s="16">
        <f t="shared" si="10"/>
        <v>42</v>
      </c>
      <c r="Q51" s="16">
        <f t="shared" si="10"/>
        <v>45</v>
      </c>
      <c r="R51" s="16">
        <f t="shared" si="10"/>
        <v>45</v>
      </c>
      <c r="S51" s="16">
        <f t="shared" si="10"/>
        <v>47</v>
      </c>
      <c r="T51" s="16">
        <f t="shared" si="10"/>
        <v>47</v>
      </c>
      <c r="U51" s="16">
        <f t="shared" si="10"/>
        <v>47</v>
      </c>
      <c r="V51" s="16">
        <f t="shared" si="10"/>
        <v>47</v>
      </c>
      <c r="W51" s="16">
        <f t="shared" si="10"/>
        <v>47</v>
      </c>
      <c r="X51" s="16">
        <f t="shared" si="10"/>
        <v>47</v>
      </c>
      <c r="Y51" s="16">
        <f t="shared" si="10"/>
        <v>47</v>
      </c>
      <c r="Z51" s="16">
        <f t="shared" si="10"/>
        <v>47</v>
      </c>
      <c r="AA51" s="16">
        <f t="shared" si="10"/>
        <v>47</v>
      </c>
      <c r="AB51" s="16">
        <f t="shared" si="10"/>
        <v>47</v>
      </c>
      <c r="AC51" s="16">
        <f t="shared" si="10"/>
        <v>47</v>
      </c>
      <c r="AD51" s="16">
        <f t="shared" si="10"/>
        <v>47</v>
      </c>
      <c r="AE51" s="16">
        <f t="shared" si="10"/>
        <v>47</v>
      </c>
      <c r="AF51" s="16">
        <f t="shared" si="10"/>
        <v>47</v>
      </c>
      <c r="AG51" s="16">
        <f t="shared" si="10"/>
        <v>47</v>
      </c>
      <c r="AH51" s="16">
        <f t="shared" si="10"/>
        <v>47</v>
      </c>
      <c r="AI51" s="16">
        <f t="shared" si="10"/>
        <v>47</v>
      </c>
      <c r="AJ51" s="16">
        <f t="shared" si="10"/>
        <v>47</v>
      </c>
    </row>
    <row r="52" spans="1:36" s="48" customFormat="1" ht="12.75">
      <c r="A52" s="14"/>
      <c r="B52" s="14" t="s">
        <v>59</v>
      </c>
      <c r="C52" s="16"/>
      <c r="D52" s="16"/>
      <c r="E52" s="17"/>
      <c r="F52" s="17"/>
      <c r="G52" s="16">
        <f>+(20-MEDIAN(G45:G50))/20</f>
        <v>1</v>
      </c>
      <c r="H52" s="16">
        <f aca="true" t="shared" si="11" ref="H52:AJ52">+(20-MEDIAN(H45:H50))/20</f>
        <v>1</v>
      </c>
      <c r="I52" s="16">
        <f t="shared" si="11"/>
        <v>1</v>
      </c>
      <c r="J52" s="16">
        <f t="shared" si="11"/>
        <v>0.725</v>
      </c>
      <c r="K52" s="16">
        <f t="shared" si="11"/>
        <v>0.725</v>
      </c>
      <c r="L52" s="16">
        <f t="shared" si="11"/>
        <v>0.625</v>
      </c>
      <c r="M52" s="16">
        <f t="shared" si="11"/>
        <v>0.625</v>
      </c>
      <c r="N52" s="16">
        <f t="shared" si="11"/>
        <v>0.625</v>
      </c>
      <c r="O52" s="16">
        <f t="shared" si="11"/>
        <v>0.625</v>
      </c>
      <c r="P52" s="16">
        <f t="shared" si="11"/>
        <v>0.625</v>
      </c>
      <c r="Q52" s="16">
        <f t="shared" si="11"/>
        <v>0.625</v>
      </c>
      <c r="R52" s="16">
        <f t="shared" si="11"/>
        <v>0.625</v>
      </c>
      <c r="S52" s="16">
        <f t="shared" si="11"/>
        <v>0.575</v>
      </c>
      <c r="T52" s="16">
        <f t="shared" si="11"/>
        <v>0.575</v>
      </c>
      <c r="U52" s="16">
        <f t="shared" si="11"/>
        <v>0.575</v>
      </c>
      <c r="V52" s="16">
        <f t="shared" si="11"/>
        <v>0.575</v>
      </c>
      <c r="W52" s="16">
        <f t="shared" si="11"/>
        <v>0.575</v>
      </c>
      <c r="X52" s="16">
        <f t="shared" si="11"/>
        <v>0.575</v>
      </c>
      <c r="Y52" s="16">
        <f t="shared" si="11"/>
        <v>0.575</v>
      </c>
      <c r="Z52" s="16">
        <f t="shared" si="11"/>
        <v>0.575</v>
      </c>
      <c r="AA52" s="16">
        <f t="shared" si="11"/>
        <v>0.575</v>
      </c>
      <c r="AB52" s="16">
        <f t="shared" si="11"/>
        <v>0.575</v>
      </c>
      <c r="AC52" s="16">
        <f t="shared" si="11"/>
        <v>0.575</v>
      </c>
      <c r="AD52" s="16">
        <f t="shared" si="11"/>
        <v>0.575</v>
      </c>
      <c r="AE52" s="16">
        <f t="shared" si="11"/>
        <v>0.575</v>
      </c>
      <c r="AF52" s="16">
        <f t="shared" si="11"/>
        <v>0.575</v>
      </c>
      <c r="AG52" s="16">
        <f t="shared" si="11"/>
        <v>0.575</v>
      </c>
      <c r="AH52" s="16">
        <f t="shared" si="11"/>
        <v>0.575</v>
      </c>
      <c r="AI52" s="16">
        <f t="shared" si="11"/>
        <v>0.575</v>
      </c>
      <c r="AJ52" s="16">
        <f t="shared" si="11"/>
        <v>0.575</v>
      </c>
    </row>
    <row r="53" spans="1:36" s="48" customFormat="1" ht="12.75">
      <c r="A53" s="14"/>
      <c r="B53" s="14"/>
      <c r="C53" s="16"/>
      <c r="D53" s="16"/>
      <c r="E53" s="17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2:36" ht="12.75">
      <c r="B54" s="10" t="s">
        <v>3</v>
      </c>
      <c r="C54" s="6">
        <v>0</v>
      </c>
      <c r="D54" s="7">
        <v>0</v>
      </c>
      <c r="E54" s="13">
        <v>2</v>
      </c>
      <c r="F54" s="13">
        <v>1</v>
      </c>
      <c r="G54" s="9">
        <f aca="true" t="shared" si="12" ref="G54:G59">G11</f>
        <v>0</v>
      </c>
      <c r="H54" s="9">
        <f aca="true" t="shared" si="13" ref="H54:H59">G54+H11</f>
        <v>0</v>
      </c>
      <c r="I54" s="9">
        <f aca="true" t="shared" si="14" ref="I54:L59">I11+H54</f>
        <v>12</v>
      </c>
      <c r="J54" s="9">
        <f t="shared" si="14"/>
        <v>18</v>
      </c>
      <c r="K54" s="9">
        <f t="shared" si="14"/>
        <v>18</v>
      </c>
      <c r="L54" s="9">
        <f t="shared" si="14"/>
        <v>19</v>
      </c>
      <c r="M54" s="9">
        <f aca="true" t="shared" si="15" ref="M54:AJ54">M11+L54</f>
        <v>20</v>
      </c>
      <c r="N54" s="9">
        <f t="shared" si="15"/>
        <v>20</v>
      </c>
      <c r="O54" s="9">
        <f t="shared" si="15"/>
        <v>20</v>
      </c>
      <c r="P54" s="9">
        <f t="shared" si="15"/>
        <v>20</v>
      </c>
      <c r="Q54" s="9">
        <f t="shared" si="15"/>
        <v>20</v>
      </c>
      <c r="R54" s="9">
        <f t="shared" si="15"/>
        <v>20</v>
      </c>
      <c r="S54" s="9">
        <f t="shared" si="15"/>
        <v>20</v>
      </c>
      <c r="T54" s="9">
        <f t="shared" si="15"/>
        <v>20</v>
      </c>
      <c r="U54" s="9">
        <f t="shared" si="15"/>
        <v>20</v>
      </c>
      <c r="V54" s="9">
        <f t="shared" si="15"/>
        <v>20</v>
      </c>
      <c r="W54" s="9">
        <f t="shared" si="15"/>
        <v>20</v>
      </c>
      <c r="X54" s="9">
        <f t="shared" si="15"/>
        <v>20</v>
      </c>
      <c r="Y54" s="9">
        <f t="shared" si="15"/>
        <v>20</v>
      </c>
      <c r="Z54" s="9">
        <f t="shared" si="15"/>
        <v>20</v>
      </c>
      <c r="AA54" s="9">
        <f t="shared" si="15"/>
        <v>20</v>
      </c>
      <c r="AB54" s="9">
        <f t="shared" si="15"/>
        <v>20</v>
      </c>
      <c r="AC54" s="9">
        <f t="shared" si="15"/>
        <v>20</v>
      </c>
      <c r="AD54" s="9">
        <f t="shared" si="15"/>
        <v>20</v>
      </c>
      <c r="AE54" s="9">
        <f t="shared" si="15"/>
        <v>20</v>
      </c>
      <c r="AF54" s="9">
        <f t="shared" si="15"/>
        <v>20</v>
      </c>
      <c r="AG54" s="9">
        <f t="shared" si="15"/>
        <v>20</v>
      </c>
      <c r="AH54" s="9">
        <f t="shared" si="15"/>
        <v>20</v>
      </c>
      <c r="AI54" s="9">
        <f t="shared" si="15"/>
        <v>20</v>
      </c>
      <c r="AJ54" s="9">
        <f t="shared" si="15"/>
        <v>20</v>
      </c>
    </row>
    <row r="55" spans="3:36" ht="12.75">
      <c r="C55" s="6">
        <v>0</v>
      </c>
      <c r="D55" s="7">
        <v>0</v>
      </c>
      <c r="E55" s="13">
        <v>2</v>
      </c>
      <c r="F55" s="13">
        <v>2</v>
      </c>
      <c r="G55" s="9">
        <f t="shared" si="12"/>
        <v>0</v>
      </c>
      <c r="H55" s="9">
        <f t="shared" si="13"/>
        <v>0</v>
      </c>
      <c r="I55" s="9">
        <f t="shared" si="14"/>
        <v>0</v>
      </c>
      <c r="J55" s="9">
        <f t="shared" si="14"/>
        <v>8</v>
      </c>
      <c r="K55" s="9">
        <f t="shared" si="14"/>
        <v>8</v>
      </c>
      <c r="L55" s="9">
        <f t="shared" si="14"/>
        <v>11</v>
      </c>
      <c r="M55" s="9">
        <f aca="true" t="shared" si="16" ref="M55:AJ55">M12+L55</f>
        <v>11</v>
      </c>
      <c r="N55" s="9">
        <f t="shared" si="16"/>
        <v>11</v>
      </c>
      <c r="O55" s="9">
        <f t="shared" si="16"/>
        <v>11</v>
      </c>
      <c r="P55" s="9">
        <f t="shared" si="16"/>
        <v>11</v>
      </c>
      <c r="Q55" s="9">
        <f t="shared" si="16"/>
        <v>11</v>
      </c>
      <c r="R55" s="9">
        <f t="shared" si="16"/>
        <v>11</v>
      </c>
      <c r="S55" s="9">
        <f t="shared" si="16"/>
        <v>11</v>
      </c>
      <c r="T55" s="9">
        <f t="shared" si="16"/>
        <v>11</v>
      </c>
      <c r="U55" s="9">
        <f t="shared" si="16"/>
        <v>11</v>
      </c>
      <c r="V55" s="9">
        <f t="shared" si="16"/>
        <v>11</v>
      </c>
      <c r="W55" s="9">
        <f t="shared" si="16"/>
        <v>11</v>
      </c>
      <c r="X55" s="9">
        <f t="shared" si="16"/>
        <v>11</v>
      </c>
      <c r="Y55" s="9">
        <f t="shared" si="16"/>
        <v>11</v>
      </c>
      <c r="Z55" s="9">
        <f t="shared" si="16"/>
        <v>11</v>
      </c>
      <c r="AA55" s="9">
        <f t="shared" si="16"/>
        <v>11</v>
      </c>
      <c r="AB55" s="9">
        <f t="shared" si="16"/>
        <v>11</v>
      </c>
      <c r="AC55" s="9">
        <f t="shared" si="16"/>
        <v>11</v>
      </c>
      <c r="AD55" s="9">
        <f t="shared" si="16"/>
        <v>11</v>
      </c>
      <c r="AE55" s="9">
        <f t="shared" si="16"/>
        <v>11</v>
      </c>
      <c r="AF55" s="9">
        <f t="shared" si="16"/>
        <v>11</v>
      </c>
      <c r="AG55" s="9">
        <f t="shared" si="16"/>
        <v>11</v>
      </c>
      <c r="AH55" s="9">
        <f t="shared" si="16"/>
        <v>11</v>
      </c>
      <c r="AI55" s="9">
        <f t="shared" si="16"/>
        <v>11</v>
      </c>
      <c r="AJ55" s="9">
        <f t="shared" si="16"/>
        <v>11</v>
      </c>
    </row>
    <row r="56" spans="3:36" ht="12.75">
      <c r="C56" s="6">
        <v>0</v>
      </c>
      <c r="D56" s="7">
        <v>0</v>
      </c>
      <c r="E56" s="13">
        <v>2</v>
      </c>
      <c r="F56" s="13">
        <v>3</v>
      </c>
      <c r="G56" s="9">
        <f t="shared" si="12"/>
        <v>0</v>
      </c>
      <c r="H56" s="9">
        <f t="shared" si="13"/>
        <v>0</v>
      </c>
      <c r="I56" s="9">
        <f t="shared" si="14"/>
        <v>7</v>
      </c>
      <c r="J56" s="9">
        <f t="shared" si="14"/>
        <v>7</v>
      </c>
      <c r="K56" s="9">
        <f t="shared" si="14"/>
        <v>7</v>
      </c>
      <c r="L56" s="9">
        <f t="shared" si="14"/>
        <v>9</v>
      </c>
      <c r="M56" s="9">
        <f aca="true" t="shared" si="17" ref="M56:AJ56">M13+L56</f>
        <v>9</v>
      </c>
      <c r="N56" s="9">
        <f t="shared" si="17"/>
        <v>9</v>
      </c>
      <c r="O56" s="9">
        <f t="shared" si="17"/>
        <v>9</v>
      </c>
      <c r="P56" s="9">
        <f t="shared" si="17"/>
        <v>9</v>
      </c>
      <c r="Q56" s="9">
        <f t="shared" si="17"/>
        <v>10</v>
      </c>
      <c r="R56" s="9">
        <f t="shared" si="17"/>
        <v>10</v>
      </c>
      <c r="S56" s="9">
        <f t="shared" si="17"/>
        <v>10</v>
      </c>
      <c r="T56" s="9">
        <f t="shared" si="17"/>
        <v>10</v>
      </c>
      <c r="U56" s="9">
        <f t="shared" si="17"/>
        <v>10</v>
      </c>
      <c r="V56" s="9">
        <f t="shared" si="17"/>
        <v>10</v>
      </c>
      <c r="W56" s="9">
        <f t="shared" si="17"/>
        <v>10</v>
      </c>
      <c r="X56" s="9">
        <f t="shared" si="17"/>
        <v>10</v>
      </c>
      <c r="Y56" s="9">
        <f t="shared" si="17"/>
        <v>10</v>
      </c>
      <c r="Z56" s="9">
        <f t="shared" si="17"/>
        <v>10</v>
      </c>
      <c r="AA56" s="9">
        <f t="shared" si="17"/>
        <v>10</v>
      </c>
      <c r="AB56" s="9">
        <f t="shared" si="17"/>
        <v>10</v>
      </c>
      <c r="AC56" s="9">
        <f t="shared" si="17"/>
        <v>10</v>
      </c>
      <c r="AD56" s="9">
        <f t="shared" si="17"/>
        <v>10</v>
      </c>
      <c r="AE56" s="9">
        <f t="shared" si="17"/>
        <v>10</v>
      </c>
      <c r="AF56" s="9">
        <f t="shared" si="17"/>
        <v>10</v>
      </c>
      <c r="AG56" s="9">
        <f t="shared" si="17"/>
        <v>10</v>
      </c>
      <c r="AH56" s="9">
        <f t="shared" si="17"/>
        <v>10</v>
      </c>
      <c r="AI56" s="9">
        <f t="shared" si="17"/>
        <v>10</v>
      </c>
      <c r="AJ56" s="9">
        <f t="shared" si="17"/>
        <v>10</v>
      </c>
    </row>
    <row r="57" spans="3:36" ht="12.75">
      <c r="C57" s="6">
        <v>0</v>
      </c>
      <c r="D57" s="7">
        <v>0</v>
      </c>
      <c r="E57" s="13">
        <v>2</v>
      </c>
      <c r="F57" s="13">
        <v>4</v>
      </c>
      <c r="G57" s="9">
        <f t="shared" si="12"/>
        <v>0</v>
      </c>
      <c r="H57" s="9">
        <f t="shared" si="13"/>
        <v>0</v>
      </c>
      <c r="I57" s="9">
        <f t="shared" si="14"/>
        <v>0</v>
      </c>
      <c r="J57" s="9">
        <f t="shared" si="14"/>
        <v>8</v>
      </c>
      <c r="K57" s="9">
        <f t="shared" si="14"/>
        <v>8</v>
      </c>
      <c r="L57" s="9">
        <f t="shared" si="14"/>
        <v>9</v>
      </c>
      <c r="M57" s="9">
        <f aca="true" t="shared" si="18" ref="M57:AJ57">M14+L57</f>
        <v>9</v>
      </c>
      <c r="N57" s="9">
        <f t="shared" si="18"/>
        <v>9</v>
      </c>
      <c r="O57" s="9">
        <f t="shared" si="18"/>
        <v>11</v>
      </c>
      <c r="P57" s="9">
        <f t="shared" si="18"/>
        <v>11</v>
      </c>
      <c r="Q57" s="9">
        <f t="shared" si="18"/>
        <v>13</v>
      </c>
      <c r="R57" s="9">
        <f t="shared" si="18"/>
        <v>13</v>
      </c>
      <c r="S57" s="9">
        <f t="shared" si="18"/>
        <v>14</v>
      </c>
      <c r="T57" s="9">
        <f t="shared" si="18"/>
        <v>14</v>
      </c>
      <c r="U57" s="9">
        <f t="shared" si="18"/>
        <v>14</v>
      </c>
      <c r="V57" s="9">
        <f t="shared" si="18"/>
        <v>14</v>
      </c>
      <c r="W57" s="9">
        <f t="shared" si="18"/>
        <v>14</v>
      </c>
      <c r="X57" s="9">
        <f t="shared" si="18"/>
        <v>14</v>
      </c>
      <c r="Y57" s="9">
        <f t="shared" si="18"/>
        <v>14</v>
      </c>
      <c r="Z57" s="9">
        <f t="shared" si="18"/>
        <v>14</v>
      </c>
      <c r="AA57" s="9">
        <f t="shared" si="18"/>
        <v>14</v>
      </c>
      <c r="AB57" s="9">
        <f t="shared" si="18"/>
        <v>14</v>
      </c>
      <c r="AC57" s="9">
        <f t="shared" si="18"/>
        <v>14</v>
      </c>
      <c r="AD57" s="9">
        <f t="shared" si="18"/>
        <v>14</v>
      </c>
      <c r="AE57" s="9">
        <f t="shared" si="18"/>
        <v>14</v>
      </c>
      <c r="AF57" s="9">
        <f t="shared" si="18"/>
        <v>14</v>
      </c>
      <c r="AG57" s="9">
        <f t="shared" si="18"/>
        <v>14</v>
      </c>
      <c r="AH57" s="9">
        <f t="shared" si="18"/>
        <v>14</v>
      </c>
      <c r="AI57" s="9">
        <f t="shared" si="18"/>
        <v>14</v>
      </c>
      <c r="AJ57" s="9">
        <f t="shared" si="18"/>
        <v>14</v>
      </c>
    </row>
    <row r="58" spans="3:36" ht="12.75">
      <c r="C58" s="6">
        <v>0</v>
      </c>
      <c r="D58" s="7">
        <v>0</v>
      </c>
      <c r="E58" s="13">
        <v>2</v>
      </c>
      <c r="F58" s="13">
        <v>5</v>
      </c>
      <c r="G58" s="9">
        <f t="shared" si="12"/>
        <v>0</v>
      </c>
      <c r="H58" s="9">
        <f t="shared" si="13"/>
        <v>0</v>
      </c>
      <c r="I58" s="9">
        <f t="shared" si="14"/>
        <v>2</v>
      </c>
      <c r="J58" s="9">
        <f t="shared" si="14"/>
        <v>7</v>
      </c>
      <c r="K58" s="9">
        <f t="shared" si="14"/>
        <v>7</v>
      </c>
      <c r="L58" s="9">
        <f t="shared" si="14"/>
        <v>8</v>
      </c>
      <c r="M58" s="9">
        <f aca="true" t="shared" si="19" ref="M58:AJ58">M15+L58</f>
        <v>8</v>
      </c>
      <c r="N58" s="9">
        <f t="shared" si="19"/>
        <v>8</v>
      </c>
      <c r="O58" s="9">
        <f t="shared" si="19"/>
        <v>8</v>
      </c>
      <c r="P58" s="9">
        <f t="shared" si="19"/>
        <v>8</v>
      </c>
      <c r="Q58" s="9">
        <f t="shared" si="19"/>
        <v>8</v>
      </c>
      <c r="R58" s="9">
        <f t="shared" si="19"/>
        <v>8</v>
      </c>
      <c r="S58" s="9">
        <f t="shared" si="19"/>
        <v>8</v>
      </c>
      <c r="T58" s="9">
        <f t="shared" si="19"/>
        <v>8</v>
      </c>
      <c r="U58" s="9">
        <f t="shared" si="19"/>
        <v>8</v>
      </c>
      <c r="V58" s="9">
        <f t="shared" si="19"/>
        <v>8</v>
      </c>
      <c r="W58" s="9">
        <f t="shared" si="19"/>
        <v>8</v>
      </c>
      <c r="X58" s="9">
        <f t="shared" si="19"/>
        <v>8</v>
      </c>
      <c r="Y58" s="9">
        <f t="shared" si="19"/>
        <v>8</v>
      </c>
      <c r="Z58" s="9">
        <f t="shared" si="19"/>
        <v>8</v>
      </c>
      <c r="AA58" s="9">
        <f t="shared" si="19"/>
        <v>8</v>
      </c>
      <c r="AB58" s="9">
        <f t="shared" si="19"/>
        <v>8</v>
      </c>
      <c r="AC58" s="9">
        <f t="shared" si="19"/>
        <v>8</v>
      </c>
      <c r="AD58" s="9">
        <f t="shared" si="19"/>
        <v>8</v>
      </c>
      <c r="AE58" s="9">
        <f t="shared" si="19"/>
        <v>8</v>
      </c>
      <c r="AF58" s="9">
        <f t="shared" si="19"/>
        <v>8</v>
      </c>
      <c r="AG58" s="9">
        <f t="shared" si="19"/>
        <v>8</v>
      </c>
      <c r="AH58" s="9">
        <f t="shared" si="19"/>
        <v>8</v>
      </c>
      <c r="AI58" s="9">
        <f t="shared" si="19"/>
        <v>8</v>
      </c>
      <c r="AJ58" s="9">
        <f t="shared" si="19"/>
        <v>8</v>
      </c>
    </row>
    <row r="59" spans="3:39" ht="12.75">
      <c r="C59" s="6">
        <v>0</v>
      </c>
      <c r="D59" s="7">
        <v>0</v>
      </c>
      <c r="E59" s="13">
        <v>2</v>
      </c>
      <c r="F59" s="13">
        <v>6</v>
      </c>
      <c r="G59" s="9">
        <f t="shared" si="12"/>
        <v>0</v>
      </c>
      <c r="H59" s="9">
        <f t="shared" si="13"/>
        <v>0</v>
      </c>
      <c r="I59" s="9">
        <f t="shared" si="14"/>
        <v>4</v>
      </c>
      <c r="J59" s="9">
        <f t="shared" si="14"/>
        <v>7</v>
      </c>
      <c r="K59" s="9">
        <f t="shared" si="14"/>
        <v>7</v>
      </c>
      <c r="L59" s="9">
        <f t="shared" si="14"/>
        <v>12</v>
      </c>
      <c r="M59" s="9">
        <f aca="true" t="shared" si="20" ref="M59:AJ59">M16+L59</f>
        <v>12</v>
      </c>
      <c r="N59" s="9">
        <f t="shared" si="20"/>
        <v>12</v>
      </c>
      <c r="O59" s="9">
        <f t="shared" si="20"/>
        <v>12</v>
      </c>
      <c r="P59" s="9">
        <f t="shared" si="20"/>
        <v>12</v>
      </c>
      <c r="Q59" s="9">
        <f t="shared" si="20"/>
        <v>12</v>
      </c>
      <c r="R59" s="9">
        <f t="shared" si="20"/>
        <v>12</v>
      </c>
      <c r="S59" s="9">
        <f t="shared" si="20"/>
        <v>12</v>
      </c>
      <c r="T59" s="9">
        <f t="shared" si="20"/>
        <v>12</v>
      </c>
      <c r="U59" s="9">
        <f t="shared" si="20"/>
        <v>12</v>
      </c>
      <c r="V59" s="9">
        <f t="shared" si="20"/>
        <v>12</v>
      </c>
      <c r="W59" s="9">
        <f t="shared" si="20"/>
        <v>12</v>
      </c>
      <c r="X59" s="9">
        <f t="shared" si="20"/>
        <v>12</v>
      </c>
      <c r="Y59" s="9">
        <f t="shared" si="20"/>
        <v>12</v>
      </c>
      <c r="Z59" s="9">
        <f t="shared" si="20"/>
        <v>12</v>
      </c>
      <c r="AA59" s="9">
        <f t="shared" si="20"/>
        <v>12</v>
      </c>
      <c r="AB59" s="9">
        <f t="shared" si="20"/>
        <v>12</v>
      </c>
      <c r="AC59" s="9">
        <f t="shared" si="20"/>
        <v>12</v>
      </c>
      <c r="AD59" s="9">
        <f t="shared" si="20"/>
        <v>12</v>
      </c>
      <c r="AE59" s="9">
        <f t="shared" si="20"/>
        <v>12</v>
      </c>
      <c r="AF59" s="9">
        <f t="shared" si="20"/>
        <v>12</v>
      </c>
      <c r="AG59" s="9">
        <f t="shared" si="20"/>
        <v>12</v>
      </c>
      <c r="AH59" s="9">
        <f t="shared" si="20"/>
        <v>12</v>
      </c>
      <c r="AI59" s="9">
        <f t="shared" si="20"/>
        <v>12</v>
      </c>
      <c r="AJ59" s="9">
        <f t="shared" si="20"/>
        <v>12</v>
      </c>
      <c r="AM59" s="48"/>
    </row>
    <row r="60" spans="1:43" s="48" customFormat="1" ht="12.75">
      <c r="A60" s="14"/>
      <c r="B60" s="14"/>
      <c r="C60" s="16"/>
      <c r="D60" s="16"/>
      <c r="E60" s="17"/>
      <c r="F60" s="17"/>
      <c r="G60" s="16">
        <f>SUM(G54:G59)</f>
        <v>0</v>
      </c>
      <c r="H60" s="16">
        <f aca="true" t="shared" si="21" ref="H60:AJ60">SUM(H54:H59)</f>
        <v>0</v>
      </c>
      <c r="I60" s="16">
        <f t="shared" si="21"/>
        <v>25</v>
      </c>
      <c r="J60" s="16">
        <f t="shared" si="21"/>
        <v>55</v>
      </c>
      <c r="K60" s="16">
        <f t="shared" si="21"/>
        <v>55</v>
      </c>
      <c r="L60" s="16">
        <f t="shared" si="21"/>
        <v>68</v>
      </c>
      <c r="M60" s="16">
        <f t="shared" si="21"/>
        <v>69</v>
      </c>
      <c r="N60" s="16">
        <f t="shared" si="21"/>
        <v>69</v>
      </c>
      <c r="O60" s="16">
        <f t="shared" si="21"/>
        <v>71</v>
      </c>
      <c r="P60" s="16">
        <f t="shared" si="21"/>
        <v>71</v>
      </c>
      <c r="Q60" s="16">
        <f t="shared" si="21"/>
        <v>74</v>
      </c>
      <c r="R60" s="16">
        <f t="shared" si="21"/>
        <v>74</v>
      </c>
      <c r="S60" s="16">
        <f t="shared" si="21"/>
        <v>75</v>
      </c>
      <c r="T60" s="16">
        <f t="shared" si="21"/>
        <v>75</v>
      </c>
      <c r="U60" s="16">
        <f t="shared" si="21"/>
        <v>75</v>
      </c>
      <c r="V60" s="16">
        <f t="shared" si="21"/>
        <v>75</v>
      </c>
      <c r="W60" s="16">
        <f t="shared" si="21"/>
        <v>75</v>
      </c>
      <c r="X60" s="16">
        <f t="shared" si="21"/>
        <v>75</v>
      </c>
      <c r="Y60" s="16">
        <f t="shared" si="21"/>
        <v>75</v>
      </c>
      <c r="Z60" s="16">
        <f t="shared" si="21"/>
        <v>75</v>
      </c>
      <c r="AA60" s="16">
        <f t="shared" si="21"/>
        <v>75</v>
      </c>
      <c r="AB60" s="16">
        <f t="shared" si="21"/>
        <v>75</v>
      </c>
      <c r="AC60" s="16">
        <f t="shared" si="21"/>
        <v>75</v>
      </c>
      <c r="AD60" s="16">
        <f t="shared" si="21"/>
        <v>75</v>
      </c>
      <c r="AE60" s="16">
        <f t="shared" si="21"/>
        <v>75</v>
      </c>
      <c r="AF60" s="16">
        <f t="shared" si="21"/>
        <v>75</v>
      </c>
      <c r="AG60" s="16">
        <f t="shared" si="21"/>
        <v>75</v>
      </c>
      <c r="AH60" s="16">
        <f t="shared" si="21"/>
        <v>75</v>
      </c>
      <c r="AI60" s="16">
        <f t="shared" si="21"/>
        <v>75</v>
      </c>
      <c r="AJ60" s="16">
        <f t="shared" si="21"/>
        <v>75</v>
      </c>
      <c r="AM60" s="60"/>
      <c r="AN60" s="60"/>
      <c r="AO60" s="60"/>
      <c r="AP60" s="60"/>
      <c r="AQ60" s="60"/>
    </row>
    <row r="61" spans="1:43" s="48" customFormat="1" ht="12.75">
      <c r="A61" s="14"/>
      <c r="B61" s="14" t="s">
        <v>59</v>
      </c>
      <c r="C61" s="16"/>
      <c r="D61" s="16"/>
      <c r="E61" s="17"/>
      <c r="F61" s="17"/>
      <c r="G61" s="16">
        <f>+(20-MEDIAN(G54:G59))/20</f>
        <v>1</v>
      </c>
      <c r="H61" s="16">
        <f aca="true" t="shared" si="22" ref="H61:AJ61">+(20-MEDIAN(H54:H59))/20</f>
        <v>1</v>
      </c>
      <c r="I61" s="16">
        <f t="shared" si="22"/>
        <v>0.85</v>
      </c>
      <c r="J61" s="16">
        <f t="shared" si="22"/>
        <v>0.625</v>
      </c>
      <c r="K61" s="16">
        <f t="shared" si="22"/>
        <v>0.625</v>
      </c>
      <c r="L61" s="16">
        <f t="shared" si="22"/>
        <v>0.5</v>
      </c>
      <c r="M61" s="16">
        <f t="shared" si="22"/>
        <v>0.5</v>
      </c>
      <c r="N61" s="16">
        <f t="shared" si="22"/>
        <v>0.5</v>
      </c>
      <c r="O61" s="16">
        <f t="shared" si="22"/>
        <v>0.45</v>
      </c>
      <c r="P61" s="16">
        <f t="shared" si="22"/>
        <v>0.45</v>
      </c>
      <c r="Q61" s="16">
        <f t="shared" si="22"/>
        <v>0.425</v>
      </c>
      <c r="R61" s="16">
        <f t="shared" si="22"/>
        <v>0.425</v>
      </c>
      <c r="S61" s="16">
        <f t="shared" si="22"/>
        <v>0.425</v>
      </c>
      <c r="T61" s="16">
        <f t="shared" si="22"/>
        <v>0.425</v>
      </c>
      <c r="U61" s="16">
        <f t="shared" si="22"/>
        <v>0.425</v>
      </c>
      <c r="V61" s="16">
        <f t="shared" si="22"/>
        <v>0.425</v>
      </c>
      <c r="W61" s="16">
        <f t="shared" si="22"/>
        <v>0.425</v>
      </c>
      <c r="X61" s="16">
        <f t="shared" si="22"/>
        <v>0.425</v>
      </c>
      <c r="Y61" s="16">
        <f t="shared" si="22"/>
        <v>0.425</v>
      </c>
      <c r="Z61" s="16">
        <f t="shared" si="22"/>
        <v>0.425</v>
      </c>
      <c r="AA61" s="16">
        <f t="shared" si="22"/>
        <v>0.425</v>
      </c>
      <c r="AB61" s="16">
        <f t="shared" si="22"/>
        <v>0.425</v>
      </c>
      <c r="AC61" s="16">
        <f t="shared" si="22"/>
        <v>0.425</v>
      </c>
      <c r="AD61" s="16">
        <f t="shared" si="22"/>
        <v>0.425</v>
      </c>
      <c r="AE61" s="16">
        <f t="shared" si="22"/>
        <v>0.425</v>
      </c>
      <c r="AF61" s="16">
        <f t="shared" si="22"/>
        <v>0.425</v>
      </c>
      <c r="AG61" s="16">
        <f t="shared" si="22"/>
        <v>0.425</v>
      </c>
      <c r="AH61" s="16">
        <f t="shared" si="22"/>
        <v>0.425</v>
      </c>
      <c r="AI61" s="16">
        <f t="shared" si="22"/>
        <v>0.425</v>
      </c>
      <c r="AJ61" s="16">
        <f t="shared" si="22"/>
        <v>0.425</v>
      </c>
      <c r="AM61" s="60"/>
      <c r="AN61" s="60"/>
      <c r="AO61" s="60"/>
      <c r="AP61" s="60"/>
      <c r="AQ61" s="60"/>
    </row>
    <row r="62" spans="1:43" s="48" customFormat="1" ht="12.75">
      <c r="A62" s="14"/>
      <c r="B62" s="14"/>
      <c r="C62" s="16"/>
      <c r="D62" s="16"/>
      <c r="E62" s="17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M62" s="60"/>
      <c r="AN62" s="60"/>
      <c r="AO62" s="60"/>
      <c r="AP62" s="60"/>
      <c r="AQ62" s="60"/>
    </row>
    <row r="63" spans="2:48" ht="12.75">
      <c r="B63" s="10" t="s">
        <v>24</v>
      </c>
      <c r="C63" s="6">
        <v>0</v>
      </c>
      <c r="D63" s="7">
        <v>0</v>
      </c>
      <c r="E63" s="13">
        <v>3</v>
      </c>
      <c r="F63" s="13">
        <v>1</v>
      </c>
      <c r="G63" s="9">
        <f aca="true" t="shared" si="23" ref="G63:G68">G17</f>
        <v>0</v>
      </c>
      <c r="H63" s="9">
        <f aca="true" t="shared" si="24" ref="H63:H68">G63+H17</f>
        <v>0</v>
      </c>
      <c r="I63" s="9">
        <f aca="true" t="shared" si="25" ref="I63:L68">I17+H63</f>
        <v>0</v>
      </c>
      <c r="J63" s="9">
        <f t="shared" si="25"/>
        <v>0</v>
      </c>
      <c r="K63" s="9">
        <f t="shared" si="25"/>
        <v>0</v>
      </c>
      <c r="L63" s="9">
        <f t="shared" si="25"/>
        <v>2</v>
      </c>
      <c r="M63" s="9">
        <f aca="true" t="shared" si="26" ref="M63:AJ63">M17+L63</f>
        <v>2</v>
      </c>
      <c r="N63" s="9">
        <f t="shared" si="26"/>
        <v>2</v>
      </c>
      <c r="O63" s="9">
        <f t="shared" si="26"/>
        <v>2</v>
      </c>
      <c r="P63" s="9">
        <f t="shared" si="26"/>
        <v>2</v>
      </c>
      <c r="Q63" s="9">
        <f t="shared" si="26"/>
        <v>2</v>
      </c>
      <c r="R63" s="9">
        <f t="shared" si="26"/>
        <v>2</v>
      </c>
      <c r="S63" s="9">
        <f t="shared" si="26"/>
        <v>2</v>
      </c>
      <c r="T63" s="9">
        <f t="shared" si="26"/>
        <v>2</v>
      </c>
      <c r="U63" s="9">
        <f t="shared" si="26"/>
        <v>2</v>
      </c>
      <c r="V63" s="9">
        <f t="shared" si="26"/>
        <v>2</v>
      </c>
      <c r="W63" s="9">
        <f t="shared" si="26"/>
        <v>2</v>
      </c>
      <c r="X63" s="9">
        <f t="shared" si="26"/>
        <v>2</v>
      </c>
      <c r="Y63" s="9">
        <f t="shared" si="26"/>
        <v>2</v>
      </c>
      <c r="Z63" s="9">
        <f t="shared" si="26"/>
        <v>2</v>
      </c>
      <c r="AA63" s="9">
        <f t="shared" si="26"/>
        <v>2</v>
      </c>
      <c r="AB63" s="9">
        <f t="shared" si="26"/>
        <v>2</v>
      </c>
      <c r="AC63" s="9">
        <f t="shared" si="26"/>
        <v>2</v>
      </c>
      <c r="AD63" s="9">
        <f t="shared" si="26"/>
        <v>2</v>
      </c>
      <c r="AE63" s="9">
        <f t="shared" si="26"/>
        <v>2</v>
      </c>
      <c r="AF63" s="9">
        <f t="shared" si="26"/>
        <v>2</v>
      </c>
      <c r="AG63" s="9">
        <f t="shared" si="26"/>
        <v>2</v>
      </c>
      <c r="AH63" s="9">
        <f t="shared" si="26"/>
        <v>2</v>
      </c>
      <c r="AI63" s="9">
        <f t="shared" si="26"/>
        <v>2</v>
      </c>
      <c r="AJ63" s="9">
        <f t="shared" si="26"/>
        <v>2</v>
      </c>
      <c r="AM63" s="60"/>
      <c r="AN63" s="60"/>
      <c r="AO63" s="60"/>
      <c r="AP63" s="60"/>
      <c r="AQ63" s="60"/>
      <c r="AR63" s="48"/>
      <c r="AS63" s="48"/>
      <c r="AT63" s="48"/>
      <c r="AU63" s="48"/>
      <c r="AV63" s="48"/>
    </row>
    <row r="64" spans="3:48" ht="12.75">
      <c r="C64" s="6">
        <v>0</v>
      </c>
      <c r="D64" s="7">
        <v>0</v>
      </c>
      <c r="E64" s="13">
        <v>3</v>
      </c>
      <c r="F64" s="13">
        <v>2</v>
      </c>
      <c r="G64" s="9">
        <f t="shared" si="23"/>
        <v>0</v>
      </c>
      <c r="H64" s="9">
        <f t="shared" si="24"/>
        <v>0</v>
      </c>
      <c r="I64" s="9">
        <f t="shared" si="25"/>
        <v>0</v>
      </c>
      <c r="J64" s="9">
        <f t="shared" si="25"/>
        <v>7</v>
      </c>
      <c r="K64" s="9">
        <f t="shared" si="25"/>
        <v>7</v>
      </c>
      <c r="L64" s="9">
        <f t="shared" si="25"/>
        <v>9</v>
      </c>
      <c r="M64" s="9">
        <f aca="true" t="shared" si="27" ref="M64:AJ64">M18+L64</f>
        <v>9</v>
      </c>
      <c r="N64" s="9">
        <f t="shared" si="27"/>
        <v>9</v>
      </c>
      <c r="O64" s="9">
        <f t="shared" si="27"/>
        <v>9</v>
      </c>
      <c r="P64" s="9">
        <f t="shared" si="27"/>
        <v>9</v>
      </c>
      <c r="Q64" s="9">
        <f t="shared" si="27"/>
        <v>9</v>
      </c>
      <c r="R64" s="9">
        <f t="shared" si="27"/>
        <v>9</v>
      </c>
      <c r="S64" s="9">
        <f t="shared" si="27"/>
        <v>9</v>
      </c>
      <c r="T64" s="9">
        <f t="shared" si="27"/>
        <v>9</v>
      </c>
      <c r="U64" s="9">
        <f t="shared" si="27"/>
        <v>9</v>
      </c>
      <c r="V64" s="9">
        <f t="shared" si="27"/>
        <v>9</v>
      </c>
      <c r="W64" s="9">
        <f t="shared" si="27"/>
        <v>9</v>
      </c>
      <c r="X64" s="9">
        <f t="shared" si="27"/>
        <v>9</v>
      </c>
      <c r="Y64" s="9">
        <f t="shared" si="27"/>
        <v>9</v>
      </c>
      <c r="Z64" s="9">
        <f t="shared" si="27"/>
        <v>9</v>
      </c>
      <c r="AA64" s="9">
        <f t="shared" si="27"/>
        <v>9</v>
      </c>
      <c r="AB64" s="9">
        <f t="shared" si="27"/>
        <v>9</v>
      </c>
      <c r="AC64" s="9">
        <f t="shared" si="27"/>
        <v>9</v>
      </c>
      <c r="AD64" s="9">
        <f t="shared" si="27"/>
        <v>9</v>
      </c>
      <c r="AE64" s="9">
        <f t="shared" si="27"/>
        <v>9</v>
      </c>
      <c r="AF64" s="9">
        <f t="shared" si="27"/>
        <v>9</v>
      </c>
      <c r="AG64" s="9">
        <f t="shared" si="27"/>
        <v>9</v>
      </c>
      <c r="AH64" s="9">
        <f t="shared" si="27"/>
        <v>9</v>
      </c>
      <c r="AI64" s="9">
        <f t="shared" si="27"/>
        <v>9</v>
      </c>
      <c r="AJ64" s="9">
        <f t="shared" si="27"/>
        <v>9</v>
      </c>
      <c r="AM64" s="60"/>
      <c r="AN64" s="60"/>
      <c r="AO64" s="60"/>
      <c r="AP64" s="60"/>
      <c r="AQ64" s="60"/>
      <c r="AR64" s="48"/>
      <c r="AS64" s="48"/>
      <c r="AT64" s="48"/>
      <c r="AU64" s="48"/>
      <c r="AV64" s="48"/>
    </row>
    <row r="65" spans="3:48" ht="12.75">
      <c r="C65" s="6">
        <v>0</v>
      </c>
      <c r="D65" s="7">
        <v>0</v>
      </c>
      <c r="E65" s="13">
        <v>3</v>
      </c>
      <c r="F65" s="13">
        <v>3</v>
      </c>
      <c r="G65" s="9">
        <f t="shared" si="23"/>
        <v>0</v>
      </c>
      <c r="H65" s="9">
        <f t="shared" si="24"/>
        <v>0</v>
      </c>
      <c r="I65" s="9">
        <f t="shared" si="25"/>
        <v>8</v>
      </c>
      <c r="J65" s="9">
        <f t="shared" si="25"/>
        <v>8</v>
      </c>
      <c r="K65" s="9">
        <f t="shared" si="25"/>
        <v>8</v>
      </c>
      <c r="L65" s="9">
        <f t="shared" si="25"/>
        <v>9</v>
      </c>
      <c r="M65" s="9">
        <f aca="true" t="shared" si="28" ref="M65:AJ65">M19+L65</f>
        <v>9</v>
      </c>
      <c r="N65" s="9">
        <f t="shared" si="28"/>
        <v>9</v>
      </c>
      <c r="O65" s="9">
        <f t="shared" si="28"/>
        <v>9</v>
      </c>
      <c r="P65" s="9">
        <f t="shared" si="28"/>
        <v>9</v>
      </c>
      <c r="Q65" s="9">
        <f t="shared" si="28"/>
        <v>9</v>
      </c>
      <c r="R65" s="9">
        <f t="shared" si="28"/>
        <v>9</v>
      </c>
      <c r="S65" s="9">
        <f t="shared" si="28"/>
        <v>9</v>
      </c>
      <c r="T65" s="9">
        <f t="shared" si="28"/>
        <v>9</v>
      </c>
      <c r="U65" s="9">
        <f t="shared" si="28"/>
        <v>9</v>
      </c>
      <c r="V65" s="9">
        <f t="shared" si="28"/>
        <v>9</v>
      </c>
      <c r="W65" s="9">
        <f t="shared" si="28"/>
        <v>9</v>
      </c>
      <c r="X65" s="9">
        <f t="shared" si="28"/>
        <v>9</v>
      </c>
      <c r="Y65" s="9">
        <f t="shared" si="28"/>
        <v>9</v>
      </c>
      <c r="Z65" s="9">
        <f t="shared" si="28"/>
        <v>9</v>
      </c>
      <c r="AA65" s="9">
        <f t="shared" si="28"/>
        <v>9</v>
      </c>
      <c r="AB65" s="9">
        <f t="shared" si="28"/>
        <v>9</v>
      </c>
      <c r="AC65" s="9">
        <f t="shared" si="28"/>
        <v>9</v>
      </c>
      <c r="AD65" s="9">
        <f t="shared" si="28"/>
        <v>9</v>
      </c>
      <c r="AE65" s="9">
        <f t="shared" si="28"/>
        <v>9</v>
      </c>
      <c r="AF65" s="9">
        <f t="shared" si="28"/>
        <v>9</v>
      </c>
      <c r="AG65" s="9">
        <f t="shared" si="28"/>
        <v>9</v>
      </c>
      <c r="AH65" s="9">
        <f t="shared" si="28"/>
        <v>9</v>
      </c>
      <c r="AI65" s="9">
        <f t="shared" si="28"/>
        <v>9</v>
      </c>
      <c r="AJ65" s="9">
        <f t="shared" si="28"/>
        <v>9</v>
      </c>
      <c r="AM65" s="60"/>
      <c r="AN65" s="60"/>
      <c r="AO65" s="60"/>
      <c r="AP65" s="60"/>
      <c r="AQ65" s="60"/>
      <c r="AR65" s="48"/>
      <c r="AS65" s="48"/>
      <c r="AT65" s="48"/>
      <c r="AU65" s="48"/>
      <c r="AV65" s="48"/>
    </row>
    <row r="66" spans="3:48" ht="12.75">
      <c r="C66" s="6">
        <v>0</v>
      </c>
      <c r="D66" s="7">
        <v>0</v>
      </c>
      <c r="E66" s="13">
        <v>3</v>
      </c>
      <c r="F66" s="13">
        <v>4</v>
      </c>
      <c r="G66" s="9">
        <f t="shared" si="23"/>
        <v>0</v>
      </c>
      <c r="H66" s="9">
        <f t="shared" si="24"/>
        <v>0</v>
      </c>
      <c r="I66" s="9">
        <f t="shared" si="25"/>
        <v>4</v>
      </c>
      <c r="J66" s="9">
        <f t="shared" si="25"/>
        <v>4</v>
      </c>
      <c r="K66" s="9">
        <f t="shared" si="25"/>
        <v>4</v>
      </c>
      <c r="L66" s="9">
        <f t="shared" si="25"/>
        <v>4</v>
      </c>
      <c r="M66" s="9">
        <f aca="true" t="shared" si="29" ref="M66:AJ66">M20+L66</f>
        <v>4</v>
      </c>
      <c r="N66" s="9">
        <f t="shared" si="29"/>
        <v>4</v>
      </c>
      <c r="O66" s="9">
        <f t="shared" si="29"/>
        <v>5</v>
      </c>
      <c r="P66" s="9">
        <f t="shared" si="29"/>
        <v>5</v>
      </c>
      <c r="Q66" s="9">
        <f t="shared" si="29"/>
        <v>5</v>
      </c>
      <c r="R66" s="9">
        <f t="shared" si="29"/>
        <v>5</v>
      </c>
      <c r="S66" s="9">
        <f t="shared" si="29"/>
        <v>5</v>
      </c>
      <c r="T66" s="9">
        <f t="shared" si="29"/>
        <v>5</v>
      </c>
      <c r="U66" s="9">
        <f t="shared" si="29"/>
        <v>5</v>
      </c>
      <c r="V66" s="9">
        <f t="shared" si="29"/>
        <v>5</v>
      </c>
      <c r="W66" s="9">
        <f t="shared" si="29"/>
        <v>5</v>
      </c>
      <c r="X66" s="9">
        <f t="shared" si="29"/>
        <v>5</v>
      </c>
      <c r="Y66" s="9">
        <f t="shared" si="29"/>
        <v>5</v>
      </c>
      <c r="Z66" s="9">
        <f t="shared" si="29"/>
        <v>5</v>
      </c>
      <c r="AA66" s="9">
        <f t="shared" si="29"/>
        <v>5</v>
      </c>
      <c r="AB66" s="9">
        <f t="shared" si="29"/>
        <v>5</v>
      </c>
      <c r="AC66" s="9">
        <f t="shared" si="29"/>
        <v>5</v>
      </c>
      <c r="AD66" s="9">
        <f t="shared" si="29"/>
        <v>5</v>
      </c>
      <c r="AE66" s="9">
        <f t="shared" si="29"/>
        <v>5</v>
      </c>
      <c r="AF66" s="9">
        <f t="shared" si="29"/>
        <v>5</v>
      </c>
      <c r="AG66" s="9">
        <f t="shared" si="29"/>
        <v>5</v>
      </c>
      <c r="AH66" s="9">
        <f t="shared" si="29"/>
        <v>5</v>
      </c>
      <c r="AI66" s="9">
        <f t="shared" si="29"/>
        <v>5</v>
      </c>
      <c r="AJ66" s="9">
        <f t="shared" si="29"/>
        <v>5</v>
      </c>
      <c r="AM66" s="60"/>
      <c r="AN66" s="60"/>
      <c r="AO66" s="60"/>
      <c r="AP66" s="60"/>
      <c r="AQ66" s="60"/>
      <c r="AR66" s="48"/>
      <c r="AS66" s="48"/>
      <c r="AT66" s="48"/>
      <c r="AU66" s="48"/>
      <c r="AV66" s="48"/>
    </row>
    <row r="67" spans="3:48" ht="12.75">
      <c r="C67" s="6">
        <v>0</v>
      </c>
      <c r="D67" s="7">
        <v>0</v>
      </c>
      <c r="E67" s="13">
        <v>3</v>
      </c>
      <c r="F67" s="13">
        <v>5</v>
      </c>
      <c r="G67" s="9">
        <f t="shared" si="23"/>
        <v>0</v>
      </c>
      <c r="H67" s="9">
        <f t="shared" si="24"/>
        <v>0</v>
      </c>
      <c r="I67" s="9">
        <f t="shared" si="25"/>
        <v>0</v>
      </c>
      <c r="J67" s="9">
        <f t="shared" si="25"/>
        <v>7</v>
      </c>
      <c r="K67" s="9">
        <f t="shared" si="25"/>
        <v>7</v>
      </c>
      <c r="L67" s="9">
        <f t="shared" si="25"/>
        <v>8</v>
      </c>
      <c r="M67" s="9">
        <f aca="true" t="shared" si="30" ref="M67:AJ67">M21+L67</f>
        <v>8</v>
      </c>
      <c r="N67" s="9">
        <f t="shared" si="30"/>
        <v>8</v>
      </c>
      <c r="O67" s="9">
        <f t="shared" si="30"/>
        <v>8</v>
      </c>
      <c r="P67" s="9">
        <f t="shared" si="30"/>
        <v>8</v>
      </c>
      <c r="Q67" s="9">
        <f t="shared" si="30"/>
        <v>11</v>
      </c>
      <c r="R67" s="9">
        <f t="shared" si="30"/>
        <v>11</v>
      </c>
      <c r="S67" s="9">
        <f t="shared" si="30"/>
        <v>11</v>
      </c>
      <c r="T67" s="9">
        <f t="shared" si="30"/>
        <v>11</v>
      </c>
      <c r="U67" s="9">
        <f t="shared" si="30"/>
        <v>11</v>
      </c>
      <c r="V67" s="9">
        <f t="shared" si="30"/>
        <v>11</v>
      </c>
      <c r="W67" s="9">
        <f t="shared" si="30"/>
        <v>11</v>
      </c>
      <c r="X67" s="9">
        <f t="shared" si="30"/>
        <v>11</v>
      </c>
      <c r="Y67" s="9">
        <f t="shared" si="30"/>
        <v>11</v>
      </c>
      <c r="Z67" s="9">
        <f t="shared" si="30"/>
        <v>11</v>
      </c>
      <c r="AA67" s="9">
        <f t="shared" si="30"/>
        <v>11</v>
      </c>
      <c r="AB67" s="9">
        <f t="shared" si="30"/>
        <v>11</v>
      </c>
      <c r="AC67" s="9">
        <f t="shared" si="30"/>
        <v>11</v>
      </c>
      <c r="AD67" s="9">
        <f t="shared" si="30"/>
        <v>11</v>
      </c>
      <c r="AE67" s="9">
        <f t="shared" si="30"/>
        <v>11</v>
      </c>
      <c r="AF67" s="9">
        <f t="shared" si="30"/>
        <v>11</v>
      </c>
      <c r="AG67" s="9">
        <f t="shared" si="30"/>
        <v>11</v>
      </c>
      <c r="AH67" s="9">
        <f t="shared" si="30"/>
        <v>11</v>
      </c>
      <c r="AI67" s="9">
        <f t="shared" si="30"/>
        <v>11</v>
      </c>
      <c r="AJ67" s="9">
        <f t="shared" si="30"/>
        <v>11</v>
      </c>
      <c r="AM67" s="60"/>
      <c r="AN67" s="60"/>
      <c r="AO67" s="60"/>
      <c r="AP67" s="60"/>
      <c r="AQ67" s="60"/>
      <c r="AR67" s="48"/>
      <c r="AS67" s="48"/>
      <c r="AT67" s="48"/>
      <c r="AU67" s="48"/>
      <c r="AV67" s="48"/>
    </row>
    <row r="68" spans="3:48" ht="12.75">
      <c r="C68" s="6">
        <v>0</v>
      </c>
      <c r="D68" s="7">
        <v>0</v>
      </c>
      <c r="E68" s="13">
        <v>3</v>
      </c>
      <c r="F68" s="13">
        <v>6</v>
      </c>
      <c r="G68" s="9">
        <f t="shared" si="23"/>
        <v>0</v>
      </c>
      <c r="H68" s="9">
        <f t="shared" si="24"/>
        <v>0</v>
      </c>
      <c r="I68" s="9">
        <f t="shared" si="25"/>
        <v>4</v>
      </c>
      <c r="J68" s="9">
        <f t="shared" si="25"/>
        <v>8</v>
      </c>
      <c r="K68" s="9">
        <f t="shared" si="25"/>
        <v>8</v>
      </c>
      <c r="L68" s="9">
        <f t="shared" si="25"/>
        <v>9</v>
      </c>
      <c r="M68" s="9">
        <f aca="true" t="shared" si="31" ref="M68:AJ68">M22+L68</f>
        <v>9</v>
      </c>
      <c r="N68" s="9">
        <f t="shared" si="31"/>
        <v>9</v>
      </c>
      <c r="O68" s="9">
        <f t="shared" si="31"/>
        <v>9</v>
      </c>
      <c r="P68" s="9">
        <f t="shared" si="31"/>
        <v>9</v>
      </c>
      <c r="Q68" s="9">
        <f t="shared" si="31"/>
        <v>9</v>
      </c>
      <c r="R68" s="9">
        <f t="shared" si="31"/>
        <v>9</v>
      </c>
      <c r="S68" s="9">
        <f t="shared" si="31"/>
        <v>9</v>
      </c>
      <c r="T68" s="9">
        <f t="shared" si="31"/>
        <v>9</v>
      </c>
      <c r="U68" s="9">
        <f t="shared" si="31"/>
        <v>9</v>
      </c>
      <c r="V68" s="9">
        <f t="shared" si="31"/>
        <v>9</v>
      </c>
      <c r="W68" s="9">
        <f t="shared" si="31"/>
        <v>9</v>
      </c>
      <c r="X68" s="9">
        <f t="shared" si="31"/>
        <v>9</v>
      </c>
      <c r="Y68" s="9">
        <f t="shared" si="31"/>
        <v>9</v>
      </c>
      <c r="Z68" s="9">
        <f t="shared" si="31"/>
        <v>9</v>
      </c>
      <c r="AA68" s="9">
        <f t="shared" si="31"/>
        <v>9</v>
      </c>
      <c r="AB68" s="9">
        <f t="shared" si="31"/>
        <v>9</v>
      </c>
      <c r="AC68" s="9">
        <f t="shared" si="31"/>
        <v>9</v>
      </c>
      <c r="AD68" s="9">
        <f t="shared" si="31"/>
        <v>9</v>
      </c>
      <c r="AE68" s="9">
        <f t="shared" si="31"/>
        <v>9</v>
      </c>
      <c r="AF68" s="9">
        <f t="shared" si="31"/>
        <v>9</v>
      </c>
      <c r="AG68" s="9">
        <f t="shared" si="31"/>
        <v>9</v>
      </c>
      <c r="AH68" s="9">
        <f t="shared" si="31"/>
        <v>9</v>
      </c>
      <c r="AI68" s="9">
        <f t="shared" si="31"/>
        <v>9</v>
      </c>
      <c r="AJ68" s="9">
        <f t="shared" si="31"/>
        <v>9</v>
      </c>
      <c r="AM68" s="60"/>
      <c r="AN68" s="60"/>
      <c r="AO68" s="60"/>
      <c r="AP68" s="60"/>
      <c r="AQ68" s="60"/>
      <c r="AR68" s="48"/>
      <c r="AS68" s="48"/>
      <c r="AT68" s="48"/>
      <c r="AU68" s="48"/>
      <c r="AV68" s="48"/>
    </row>
    <row r="69" spans="1:43" s="48" customFormat="1" ht="12.75">
      <c r="A69" s="14"/>
      <c r="B69" s="14"/>
      <c r="C69" s="16"/>
      <c r="D69" s="16"/>
      <c r="E69" s="17"/>
      <c r="F69" s="17"/>
      <c r="G69" s="16">
        <f>SUM(G63:G68)</f>
        <v>0</v>
      </c>
      <c r="H69" s="16">
        <f aca="true" t="shared" si="32" ref="H69:AJ69">SUM(H63:H68)</f>
        <v>0</v>
      </c>
      <c r="I69" s="16">
        <f t="shared" si="32"/>
        <v>16</v>
      </c>
      <c r="J69" s="16">
        <f t="shared" si="32"/>
        <v>34</v>
      </c>
      <c r="K69" s="16">
        <f t="shared" si="32"/>
        <v>34</v>
      </c>
      <c r="L69" s="16">
        <f t="shared" si="32"/>
        <v>41</v>
      </c>
      <c r="M69" s="16">
        <f t="shared" si="32"/>
        <v>41</v>
      </c>
      <c r="N69" s="16">
        <f t="shared" si="32"/>
        <v>41</v>
      </c>
      <c r="O69" s="16">
        <f t="shared" si="32"/>
        <v>42</v>
      </c>
      <c r="P69" s="16">
        <f t="shared" si="32"/>
        <v>42</v>
      </c>
      <c r="Q69" s="16">
        <f t="shared" si="32"/>
        <v>45</v>
      </c>
      <c r="R69" s="16">
        <f t="shared" si="32"/>
        <v>45</v>
      </c>
      <c r="S69" s="16">
        <f t="shared" si="32"/>
        <v>45</v>
      </c>
      <c r="T69" s="16">
        <f t="shared" si="32"/>
        <v>45</v>
      </c>
      <c r="U69" s="16">
        <f t="shared" si="32"/>
        <v>45</v>
      </c>
      <c r="V69" s="16">
        <f t="shared" si="32"/>
        <v>45</v>
      </c>
      <c r="W69" s="16">
        <f t="shared" si="32"/>
        <v>45</v>
      </c>
      <c r="X69" s="16">
        <f t="shared" si="32"/>
        <v>45</v>
      </c>
      <c r="Y69" s="16">
        <f t="shared" si="32"/>
        <v>45</v>
      </c>
      <c r="Z69" s="16">
        <f t="shared" si="32"/>
        <v>45</v>
      </c>
      <c r="AA69" s="16">
        <f t="shared" si="32"/>
        <v>45</v>
      </c>
      <c r="AB69" s="16">
        <f t="shared" si="32"/>
        <v>45</v>
      </c>
      <c r="AC69" s="16">
        <f t="shared" si="32"/>
        <v>45</v>
      </c>
      <c r="AD69" s="16">
        <f t="shared" si="32"/>
        <v>45</v>
      </c>
      <c r="AE69" s="16">
        <f t="shared" si="32"/>
        <v>45</v>
      </c>
      <c r="AF69" s="16">
        <f t="shared" si="32"/>
        <v>45</v>
      </c>
      <c r="AG69" s="16">
        <f t="shared" si="32"/>
        <v>45</v>
      </c>
      <c r="AH69" s="16">
        <f t="shared" si="32"/>
        <v>45</v>
      </c>
      <c r="AI69" s="16">
        <f t="shared" si="32"/>
        <v>45</v>
      </c>
      <c r="AJ69" s="16">
        <f t="shared" si="32"/>
        <v>45</v>
      </c>
      <c r="AM69" s="60"/>
      <c r="AN69" s="60"/>
      <c r="AO69" s="60"/>
      <c r="AP69" s="60"/>
      <c r="AQ69" s="60"/>
    </row>
    <row r="70" spans="1:43" s="48" customFormat="1" ht="12.75">
      <c r="A70" s="14"/>
      <c r="B70" s="14" t="s">
        <v>59</v>
      </c>
      <c r="C70" s="16"/>
      <c r="D70" s="16"/>
      <c r="E70" s="17"/>
      <c r="F70" s="17"/>
      <c r="G70" s="16">
        <f>+(20-MEDIAN(G63:G68))/20</f>
        <v>1</v>
      </c>
      <c r="H70" s="16">
        <f aca="true" t="shared" si="33" ref="H70:AJ70">+(20-MEDIAN(H63:H68))/20</f>
        <v>1</v>
      </c>
      <c r="I70" s="16">
        <f t="shared" si="33"/>
        <v>0.9</v>
      </c>
      <c r="J70" s="16">
        <f t="shared" si="33"/>
        <v>0.65</v>
      </c>
      <c r="K70" s="16">
        <f t="shared" si="33"/>
        <v>0.65</v>
      </c>
      <c r="L70" s="16">
        <f t="shared" si="33"/>
        <v>0.575</v>
      </c>
      <c r="M70" s="16">
        <f t="shared" si="33"/>
        <v>0.575</v>
      </c>
      <c r="N70" s="16">
        <f t="shared" si="33"/>
        <v>0.575</v>
      </c>
      <c r="O70" s="16">
        <f t="shared" si="33"/>
        <v>0.575</v>
      </c>
      <c r="P70" s="16">
        <f t="shared" si="33"/>
        <v>0.575</v>
      </c>
      <c r="Q70" s="16">
        <f t="shared" si="33"/>
        <v>0.55</v>
      </c>
      <c r="R70" s="16">
        <f t="shared" si="33"/>
        <v>0.55</v>
      </c>
      <c r="S70" s="16">
        <f t="shared" si="33"/>
        <v>0.55</v>
      </c>
      <c r="T70" s="16">
        <f t="shared" si="33"/>
        <v>0.55</v>
      </c>
      <c r="U70" s="16">
        <f t="shared" si="33"/>
        <v>0.55</v>
      </c>
      <c r="V70" s="16">
        <f t="shared" si="33"/>
        <v>0.55</v>
      </c>
      <c r="W70" s="16">
        <f t="shared" si="33"/>
        <v>0.55</v>
      </c>
      <c r="X70" s="16">
        <f t="shared" si="33"/>
        <v>0.55</v>
      </c>
      <c r="Y70" s="16">
        <f t="shared" si="33"/>
        <v>0.55</v>
      </c>
      <c r="Z70" s="16">
        <f t="shared" si="33"/>
        <v>0.55</v>
      </c>
      <c r="AA70" s="16">
        <f t="shared" si="33"/>
        <v>0.55</v>
      </c>
      <c r="AB70" s="16">
        <f t="shared" si="33"/>
        <v>0.55</v>
      </c>
      <c r="AC70" s="16">
        <f t="shared" si="33"/>
        <v>0.55</v>
      </c>
      <c r="AD70" s="16">
        <f t="shared" si="33"/>
        <v>0.55</v>
      </c>
      <c r="AE70" s="16">
        <f t="shared" si="33"/>
        <v>0.55</v>
      </c>
      <c r="AF70" s="16">
        <f t="shared" si="33"/>
        <v>0.55</v>
      </c>
      <c r="AG70" s="16">
        <f t="shared" si="33"/>
        <v>0.55</v>
      </c>
      <c r="AH70" s="16">
        <f t="shared" si="33"/>
        <v>0.55</v>
      </c>
      <c r="AI70" s="16">
        <f t="shared" si="33"/>
        <v>0.55</v>
      </c>
      <c r="AJ70" s="16">
        <f t="shared" si="33"/>
        <v>0.55</v>
      </c>
      <c r="AM70" s="60"/>
      <c r="AN70" s="60"/>
      <c r="AO70" s="60"/>
      <c r="AP70" s="60"/>
      <c r="AQ70" s="60"/>
    </row>
    <row r="71" spans="1:43" s="48" customFormat="1" ht="12.75">
      <c r="A71" s="14"/>
      <c r="B71" s="14"/>
      <c r="C71" s="16"/>
      <c r="D71" s="16"/>
      <c r="E71" s="17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M71" s="60"/>
      <c r="AN71" s="60"/>
      <c r="AO71" s="60"/>
      <c r="AP71" s="60"/>
      <c r="AQ71" s="60"/>
    </row>
    <row r="72" spans="2:48" ht="12.75">
      <c r="B72" s="10" t="s">
        <v>4</v>
      </c>
      <c r="C72" s="10"/>
      <c r="D72" s="10"/>
      <c r="E72" s="10"/>
      <c r="F72" s="10"/>
      <c r="G72" s="10"/>
      <c r="H72" s="10"/>
      <c r="I72" s="9">
        <f aca="true" t="shared" si="34" ref="I72:L77">I23+H72</f>
        <v>4</v>
      </c>
      <c r="J72" s="9">
        <f t="shared" si="34"/>
        <v>5</v>
      </c>
      <c r="K72" s="9">
        <f t="shared" si="34"/>
        <v>5</v>
      </c>
      <c r="L72" s="9">
        <f t="shared" si="34"/>
        <v>7</v>
      </c>
      <c r="M72" s="9">
        <f aca="true" t="shared" si="35" ref="M72:AJ72">M23+L72</f>
        <v>7</v>
      </c>
      <c r="N72" s="9">
        <f t="shared" si="35"/>
        <v>7</v>
      </c>
      <c r="O72" s="9">
        <f t="shared" si="35"/>
        <v>7</v>
      </c>
      <c r="P72" s="9">
        <f t="shared" si="35"/>
        <v>7</v>
      </c>
      <c r="Q72" s="9">
        <f t="shared" si="35"/>
        <v>7</v>
      </c>
      <c r="R72" s="9">
        <f t="shared" si="35"/>
        <v>7</v>
      </c>
      <c r="S72" s="9">
        <f t="shared" si="35"/>
        <v>7</v>
      </c>
      <c r="T72" s="9">
        <f t="shared" si="35"/>
        <v>7</v>
      </c>
      <c r="U72" s="9">
        <f t="shared" si="35"/>
        <v>7</v>
      </c>
      <c r="V72" s="9">
        <f t="shared" si="35"/>
        <v>7</v>
      </c>
      <c r="W72" s="9">
        <f t="shared" si="35"/>
        <v>7</v>
      </c>
      <c r="X72" s="9">
        <f t="shared" si="35"/>
        <v>7</v>
      </c>
      <c r="Y72" s="9">
        <f t="shared" si="35"/>
        <v>7</v>
      </c>
      <c r="Z72" s="9">
        <f t="shared" si="35"/>
        <v>7</v>
      </c>
      <c r="AA72" s="9">
        <f t="shared" si="35"/>
        <v>7</v>
      </c>
      <c r="AB72" s="9">
        <f t="shared" si="35"/>
        <v>7</v>
      </c>
      <c r="AC72" s="9">
        <f t="shared" si="35"/>
        <v>7</v>
      </c>
      <c r="AD72" s="9">
        <f t="shared" si="35"/>
        <v>7</v>
      </c>
      <c r="AE72" s="9">
        <f t="shared" si="35"/>
        <v>7</v>
      </c>
      <c r="AF72" s="9">
        <f t="shared" si="35"/>
        <v>7</v>
      </c>
      <c r="AG72" s="9">
        <f t="shared" si="35"/>
        <v>7</v>
      </c>
      <c r="AH72" s="9">
        <f t="shared" si="35"/>
        <v>7</v>
      </c>
      <c r="AI72" s="9">
        <f t="shared" si="35"/>
        <v>7</v>
      </c>
      <c r="AJ72" s="9">
        <f t="shared" si="35"/>
        <v>7</v>
      </c>
      <c r="AM72" s="60"/>
      <c r="AN72" s="60"/>
      <c r="AO72" s="60"/>
      <c r="AP72" s="60"/>
      <c r="AQ72" s="60"/>
      <c r="AR72" s="48"/>
      <c r="AS72" s="48"/>
      <c r="AT72" s="48"/>
      <c r="AU72" s="48"/>
      <c r="AV72" s="48"/>
    </row>
    <row r="73" spans="3:48" ht="12.75">
      <c r="C73" s="6">
        <v>0</v>
      </c>
      <c r="D73" s="7">
        <v>0</v>
      </c>
      <c r="E73" s="13">
        <v>4</v>
      </c>
      <c r="F73" s="13">
        <v>2</v>
      </c>
      <c r="G73" s="9">
        <f>G24</f>
        <v>0</v>
      </c>
      <c r="H73" s="9">
        <f>G73+H24</f>
        <v>0</v>
      </c>
      <c r="I73" s="9">
        <f t="shared" si="34"/>
        <v>0</v>
      </c>
      <c r="J73" s="9">
        <f t="shared" si="34"/>
        <v>5</v>
      </c>
      <c r="K73" s="9">
        <f t="shared" si="34"/>
        <v>5</v>
      </c>
      <c r="L73" s="9">
        <f t="shared" si="34"/>
        <v>6</v>
      </c>
      <c r="M73" s="9">
        <f aca="true" t="shared" si="36" ref="M73:AJ73">M24+L73</f>
        <v>6</v>
      </c>
      <c r="N73" s="9">
        <f t="shared" si="36"/>
        <v>6</v>
      </c>
      <c r="O73" s="9">
        <f t="shared" si="36"/>
        <v>6</v>
      </c>
      <c r="P73" s="9">
        <f t="shared" si="36"/>
        <v>6</v>
      </c>
      <c r="Q73" s="9">
        <f t="shared" si="36"/>
        <v>6</v>
      </c>
      <c r="R73" s="9">
        <f t="shared" si="36"/>
        <v>6</v>
      </c>
      <c r="S73" s="9">
        <f t="shared" si="36"/>
        <v>6</v>
      </c>
      <c r="T73" s="9">
        <f t="shared" si="36"/>
        <v>6</v>
      </c>
      <c r="U73" s="9">
        <f t="shared" si="36"/>
        <v>6</v>
      </c>
      <c r="V73" s="9">
        <f t="shared" si="36"/>
        <v>6</v>
      </c>
      <c r="W73" s="9">
        <f t="shared" si="36"/>
        <v>6</v>
      </c>
      <c r="X73" s="9">
        <f t="shared" si="36"/>
        <v>6</v>
      </c>
      <c r="Y73" s="9">
        <f t="shared" si="36"/>
        <v>6</v>
      </c>
      <c r="Z73" s="9">
        <f t="shared" si="36"/>
        <v>6</v>
      </c>
      <c r="AA73" s="9">
        <f t="shared" si="36"/>
        <v>6</v>
      </c>
      <c r="AB73" s="9">
        <f t="shared" si="36"/>
        <v>6</v>
      </c>
      <c r="AC73" s="9">
        <f t="shared" si="36"/>
        <v>6</v>
      </c>
      <c r="AD73" s="9">
        <f t="shared" si="36"/>
        <v>6</v>
      </c>
      <c r="AE73" s="9">
        <f t="shared" si="36"/>
        <v>6</v>
      </c>
      <c r="AF73" s="9">
        <f t="shared" si="36"/>
        <v>6</v>
      </c>
      <c r="AG73" s="9">
        <f t="shared" si="36"/>
        <v>6</v>
      </c>
      <c r="AH73" s="9">
        <f t="shared" si="36"/>
        <v>6</v>
      </c>
      <c r="AI73" s="9">
        <f t="shared" si="36"/>
        <v>6</v>
      </c>
      <c r="AJ73" s="9">
        <f t="shared" si="36"/>
        <v>6</v>
      </c>
      <c r="AM73" s="60"/>
      <c r="AN73" s="60"/>
      <c r="AO73" s="60"/>
      <c r="AP73" s="60"/>
      <c r="AQ73" s="60"/>
      <c r="AR73" s="48"/>
      <c r="AS73" s="48"/>
      <c r="AT73" s="48"/>
      <c r="AU73" s="48"/>
      <c r="AV73" s="48"/>
    </row>
    <row r="74" spans="3:48" ht="12.75">
      <c r="C74" s="6">
        <v>0</v>
      </c>
      <c r="D74" s="7">
        <v>0</v>
      </c>
      <c r="E74" s="13">
        <v>4</v>
      </c>
      <c r="F74" s="13">
        <v>3</v>
      </c>
      <c r="G74" s="9">
        <f>G25</f>
        <v>0</v>
      </c>
      <c r="H74" s="9">
        <f>G74+H25</f>
        <v>0</v>
      </c>
      <c r="I74" s="9">
        <f t="shared" si="34"/>
        <v>2</v>
      </c>
      <c r="J74" s="9">
        <f t="shared" si="34"/>
        <v>10</v>
      </c>
      <c r="K74" s="9">
        <f t="shared" si="34"/>
        <v>10</v>
      </c>
      <c r="L74" s="9">
        <f t="shared" si="34"/>
        <v>10</v>
      </c>
      <c r="M74" s="9">
        <f aca="true" t="shared" si="37" ref="M74:AJ74">M25+L74</f>
        <v>10</v>
      </c>
      <c r="N74" s="9">
        <f t="shared" si="37"/>
        <v>10</v>
      </c>
      <c r="O74" s="9">
        <f t="shared" si="37"/>
        <v>10</v>
      </c>
      <c r="P74" s="9">
        <f t="shared" si="37"/>
        <v>10</v>
      </c>
      <c r="Q74" s="9">
        <f t="shared" si="37"/>
        <v>10</v>
      </c>
      <c r="R74" s="9">
        <f t="shared" si="37"/>
        <v>10</v>
      </c>
      <c r="S74" s="9">
        <f t="shared" si="37"/>
        <v>10</v>
      </c>
      <c r="T74" s="9">
        <f t="shared" si="37"/>
        <v>10</v>
      </c>
      <c r="U74" s="9">
        <f t="shared" si="37"/>
        <v>10</v>
      </c>
      <c r="V74" s="9">
        <f t="shared" si="37"/>
        <v>10</v>
      </c>
      <c r="W74" s="9">
        <f t="shared" si="37"/>
        <v>10</v>
      </c>
      <c r="X74" s="9">
        <f t="shared" si="37"/>
        <v>10</v>
      </c>
      <c r="Y74" s="9">
        <f t="shared" si="37"/>
        <v>10</v>
      </c>
      <c r="Z74" s="9">
        <f t="shared" si="37"/>
        <v>10</v>
      </c>
      <c r="AA74" s="9">
        <f t="shared" si="37"/>
        <v>10</v>
      </c>
      <c r="AB74" s="9">
        <f t="shared" si="37"/>
        <v>10</v>
      </c>
      <c r="AC74" s="9">
        <f t="shared" si="37"/>
        <v>10</v>
      </c>
      <c r="AD74" s="9">
        <f t="shared" si="37"/>
        <v>10</v>
      </c>
      <c r="AE74" s="9">
        <f t="shared" si="37"/>
        <v>10</v>
      </c>
      <c r="AF74" s="9">
        <f t="shared" si="37"/>
        <v>10</v>
      </c>
      <c r="AG74" s="9">
        <f t="shared" si="37"/>
        <v>10</v>
      </c>
      <c r="AH74" s="9">
        <f t="shared" si="37"/>
        <v>10</v>
      </c>
      <c r="AI74" s="9">
        <f t="shared" si="37"/>
        <v>10</v>
      </c>
      <c r="AJ74" s="9">
        <f t="shared" si="37"/>
        <v>10</v>
      </c>
      <c r="AM74" s="60"/>
      <c r="AN74" s="60"/>
      <c r="AO74" s="60"/>
      <c r="AP74" s="60"/>
      <c r="AQ74" s="60"/>
      <c r="AR74" s="48"/>
      <c r="AS74" s="48"/>
      <c r="AT74" s="48"/>
      <c r="AU74" s="48"/>
      <c r="AV74" s="48"/>
    </row>
    <row r="75" spans="3:48" ht="12.75">
      <c r="C75" s="6">
        <v>0</v>
      </c>
      <c r="D75" s="7">
        <v>0</v>
      </c>
      <c r="E75" s="13">
        <v>4</v>
      </c>
      <c r="F75" s="13">
        <v>4</v>
      </c>
      <c r="G75" s="9">
        <f>G26</f>
        <v>0</v>
      </c>
      <c r="H75" s="9">
        <f>G75+H26</f>
        <v>0</v>
      </c>
      <c r="I75" s="9">
        <f t="shared" si="34"/>
        <v>6</v>
      </c>
      <c r="J75" s="9">
        <f t="shared" si="34"/>
        <v>9</v>
      </c>
      <c r="K75" s="9">
        <f t="shared" si="34"/>
        <v>9</v>
      </c>
      <c r="L75" s="9">
        <f t="shared" si="34"/>
        <v>10</v>
      </c>
      <c r="M75" s="9">
        <f aca="true" t="shared" si="38" ref="M75:AJ75">M26+L75</f>
        <v>11</v>
      </c>
      <c r="N75" s="9">
        <f t="shared" si="38"/>
        <v>11</v>
      </c>
      <c r="O75" s="9">
        <f t="shared" si="38"/>
        <v>11</v>
      </c>
      <c r="P75" s="9">
        <f t="shared" si="38"/>
        <v>11</v>
      </c>
      <c r="Q75" s="9">
        <f t="shared" si="38"/>
        <v>11</v>
      </c>
      <c r="R75" s="9">
        <f t="shared" si="38"/>
        <v>11</v>
      </c>
      <c r="S75" s="9">
        <f t="shared" si="38"/>
        <v>11</v>
      </c>
      <c r="T75" s="9">
        <f t="shared" si="38"/>
        <v>11</v>
      </c>
      <c r="U75" s="9">
        <f t="shared" si="38"/>
        <v>11</v>
      </c>
      <c r="V75" s="9">
        <f t="shared" si="38"/>
        <v>11</v>
      </c>
      <c r="W75" s="9">
        <f t="shared" si="38"/>
        <v>11</v>
      </c>
      <c r="X75" s="9">
        <f t="shared" si="38"/>
        <v>11</v>
      </c>
      <c r="Y75" s="9">
        <f t="shared" si="38"/>
        <v>11</v>
      </c>
      <c r="Z75" s="9">
        <f t="shared" si="38"/>
        <v>11</v>
      </c>
      <c r="AA75" s="9">
        <f t="shared" si="38"/>
        <v>11</v>
      </c>
      <c r="AB75" s="9">
        <f t="shared" si="38"/>
        <v>11</v>
      </c>
      <c r="AC75" s="9">
        <f t="shared" si="38"/>
        <v>11</v>
      </c>
      <c r="AD75" s="9">
        <f t="shared" si="38"/>
        <v>11</v>
      </c>
      <c r="AE75" s="9">
        <f t="shared" si="38"/>
        <v>11</v>
      </c>
      <c r="AF75" s="9">
        <f t="shared" si="38"/>
        <v>11</v>
      </c>
      <c r="AG75" s="9">
        <f t="shared" si="38"/>
        <v>11</v>
      </c>
      <c r="AH75" s="9">
        <f t="shared" si="38"/>
        <v>11</v>
      </c>
      <c r="AI75" s="9">
        <f t="shared" si="38"/>
        <v>11</v>
      </c>
      <c r="AJ75" s="9">
        <f t="shared" si="38"/>
        <v>11</v>
      </c>
      <c r="AM75" s="60"/>
      <c r="AN75" s="60"/>
      <c r="AO75" s="60"/>
      <c r="AP75" s="60"/>
      <c r="AQ75" s="60"/>
      <c r="AR75" s="48"/>
      <c r="AS75" s="48"/>
      <c r="AT75" s="48"/>
      <c r="AU75" s="48"/>
      <c r="AV75" s="48"/>
    </row>
    <row r="76" spans="3:48" ht="12.75">
      <c r="C76" s="6">
        <v>0</v>
      </c>
      <c r="D76" s="7">
        <v>0</v>
      </c>
      <c r="E76" s="13">
        <v>4</v>
      </c>
      <c r="F76" s="13">
        <v>5</v>
      </c>
      <c r="G76" s="9">
        <f>G27</f>
        <v>0</v>
      </c>
      <c r="H76" s="9">
        <f>G76+H27</f>
        <v>0</v>
      </c>
      <c r="I76" s="9">
        <f t="shared" si="34"/>
        <v>0</v>
      </c>
      <c r="J76" s="9">
        <f t="shared" si="34"/>
        <v>3</v>
      </c>
      <c r="K76" s="9">
        <f t="shared" si="34"/>
        <v>3</v>
      </c>
      <c r="L76" s="9">
        <f t="shared" si="34"/>
        <v>6</v>
      </c>
      <c r="M76" s="9">
        <f aca="true" t="shared" si="39" ref="M76:AJ76">M27+L76</f>
        <v>6</v>
      </c>
      <c r="N76" s="9">
        <f t="shared" si="39"/>
        <v>6</v>
      </c>
      <c r="O76" s="9">
        <f t="shared" si="39"/>
        <v>6</v>
      </c>
      <c r="P76" s="9">
        <f t="shared" si="39"/>
        <v>6</v>
      </c>
      <c r="Q76" s="9">
        <f t="shared" si="39"/>
        <v>6</v>
      </c>
      <c r="R76" s="9">
        <f t="shared" si="39"/>
        <v>6</v>
      </c>
      <c r="S76" s="9">
        <f t="shared" si="39"/>
        <v>6</v>
      </c>
      <c r="T76" s="9">
        <f t="shared" si="39"/>
        <v>6</v>
      </c>
      <c r="U76" s="9">
        <f t="shared" si="39"/>
        <v>6</v>
      </c>
      <c r="V76" s="9">
        <f t="shared" si="39"/>
        <v>6</v>
      </c>
      <c r="W76" s="9">
        <f t="shared" si="39"/>
        <v>6</v>
      </c>
      <c r="X76" s="9">
        <f t="shared" si="39"/>
        <v>6</v>
      </c>
      <c r="Y76" s="9">
        <f t="shared" si="39"/>
        <v>6</v>
      </c>
      <c r="Z76" s="9">
        <f t="shared" si="39"/>
        <v>6</v>
      </c>
      <c r="AA76" s="9">
        <f t="shared" si="39"/>
        <v>6</v>
      </c>
      <c r="AB76" s="9">
        <f t="shared" si="39"/>
        <v>6</v>
      </c>
      <c r="AC76" s="9">
        <f t="shared" si="39"/>
        <v>6</v>
      </c>
      <c r="AD76" s="9">
        <f t="shared" si="39"/>
        <v>6</v>
      </c>
      <c r="AE76" s="9">
        <f t="shared" si="39"/>
        <v>6</v>
      </c>
      <c r="AF76" s="9">
        <f t="shared" si="39"/>
        <v>6</v>
      </c>
      <c r="AG76" s="9">
        <f t="shared" si="39"/>
        <v>6</v>
      </c>
      <c r="AH76" s="9">
        <f t="shared" si="39"/>
        <v>6</v>
      </c>
      <c r="AI76" s="9">
        <f t="shared" si="39"/>
        <v>6</v>
      </c>
      <c r="AJ76" s="9">
        <f t="shared" si="39"/>
        <v>6</v>
      </c>
      <c r="AM76" s="60"/>
      <c r="AN76" s="60"/>
      <c r="AO76" s="60"/>
      <c r="AP76" s="60"/>
      <c r="AQ76" s="60"/>
      <c r="AR76" s="48"/>
      <c r="AS76" s="48"/>
      <c r="AT76" s="48"/>
      <c r="AU76" s="48"/>
      <c r="AV76" s="48"/>
    </row>
    <row r="77" spans="3:48" ht="12.75">
      <c r="C77" s="6">
        <v>0</v>
      </c>
      <c r="D77" s="7">
        <v>0</v>
      </c>
      <c r="E77" s="13">
        <v>4</v>
      </c>
      <c r="F77" s="13">
        <v>6</v>
      </c>
      <c r="G77" s="9">
        <f>G28</f>
        <v>0</v>
      </c>
      <c r="H77" s="9">
        <f>G77+H28</f>
        <v>0</v>
      </c>
      <c r="I77" s="9">
        <f t="shared" si="34"/>
        <v>2</v>
      </c>
      <c r="J77" s="9">
        <f t="shared" si="34"/>
        <v>3</v>
      </c>
      <c r="K77" s="9">
        <f t="shared" si="34"/>
        <v>3</v>
      </c>
      <c r="L77" s="9">
        <f t="shared" si="34"/>
        <v>7</v>
      </c>
      <c r="M77" s="9">
        <f aca="true" t="shared" si="40" ref="M77:AJ77">M28+L77</f>
        <v>9</v>
      </c>
      <c r="N77" s="9">
        <f t="shared" si="40"/>
        <v>9</v>
      </c>
      <c r="O77" s="9">
        <f t="shared" si="40"/>
        <v>9</v>
      </c>
      <c r="P77" s="9">
        <f t="shared" si="40"/>
        <v>9</v>
      </c>
      <c r="Q77" s="9">
        <f t="shared" si="40"/>
        <v>9</v>
      </c>
      <c r="R77" s="9">
        <f t="shared" si="40"/>
        <v>9</v>
      </c>
      <c r="S77" s="9">
        <f t="shared" si="40"/>
        <v>9</v>
      </c>
      <c r="T77" s="9">
        <f t="shared" si="40"/>
        <v>9</v>
      </c>
      <c r="U77" s="9">
        <f t="shared" si="40"/>
        <v>9</v>
      </c>
      <c r="V77" s="9">
        <f t="shared" si="40"/>
        <v>9</v>
      </c>
      <c r="W77" s="9">
        <f t="shared" si="40"/>
        <v>9</v>
      </c>
      <c r="X77" s="9">
        <f t="shared" si="40"/>
        <v>9</v>
      </c>
      <c r="Y77" s="9">
        <f t="shared" si="40"/>
        <v>9</v>
      </c>
      <c r="Z77" s="9">
        <f t="shared" si="40"/>
        <v>9</v>
      </c>
      <c r="AA77" s="9">
        <f t="shared" si="40"/>
        <v>9</v>
      </c>
      <c r="AB77" s="9">
        <f t="shared" si="40"/>
        <v>9</v>
      </c>
      <c r="AC77" s="9">
        <f t="shared" si="40"/>
        <v>9</v>
      </c>
      <c r="AD77" s="9">
        <f t="shared" si="40"/>
        <v>9</v>
      </c>
      <c r="AE77" s="9">
        <f t="shared" si="40"/>
        <v>9</v>
      </c>
      <c r="AF77" s="9">
        <f t="shared" si="40"/>
        <v>9</v>
      </c>
      <c r="AG77" s="9">
        <f t="shared" si="40"/>
        <v>9</v>
      </c>
      <c r="AH77" s="9">
        <f t="shared" si="40"/>
        <v>9</v>
      </c>
      <c r="AI77" s="9">
        <f t="shared" si="40"/>
        <v>9</v>
      </c>
      <c r="AJ77" s="9">
        <f t="shared" si="40"/>
        <v>9</v>
      </c>
      <c r="AM77" s="60"/>
      <c r="AN77" s="60"/>
      <c r="AO77" s="60"/>
      <c r="AP77" s="60"/>
      <c r="AQ77" s="60"/>
      <c r="AR77" s="48"/>
      <c r="AS77" s="48"/>
      <c r="AT77" s="48"/>
      <c r="AU77" s="48"/>
      <c r="AV77" s="48"/>
    </row>
    <row r="78" spans="1:43" s="48" customFormat="1" ht="12.75">
      <c r="A78" s="14"/>
      <c r="B78" s="14"/>
      <c r="C78" s="16"/>
      <c r="D78" s="16"/>
      <c r="E78" s="17"/>
      <c r="F78" s="17"/>
      <c r="G78" s="16">
        <f>SUM(G72:G77)</f>
        <v>0</v>
      </c>
      <c r="H78" s="16">
        <f aca="true" t="shared" si="41" ref="H78:AJ78">SUM(H72:H77)</f>
        <v>0</v>
      </c>
      <c r="I78" s="16">
        <f t="shared" si="41"/>
        <v>14</v>
      </c>
      <c r="J78" s="16">
        <f t="shared" si="41"/>
        <v>35</v>
      </c>
      <c r="K78" s="16">
        <f t="shared" si="41"/>
        <v>35</v>
      </c>
      <c r="L78" s="16">
        <f t="shared" si="41"/>
        <v>46</v>
      </c>
      <c r="M78" s="16">
        <f t="shared" si="41"/>
        <v>49</v>
      </c>
      <c r="N78" s="16">
        <f t="shared" si="41"/>
        <v>49</v>
      </c>
      <c r="O78" s="16">
        <f t="shared" si="41"/>
        <v>49</v>
      </c>
      <c r="P78" s="16">
        <f t="shared" si="41"/>
        <v>49</v>
      </c>
      <c r="Q78" s="16">
        <f t="shared" si="41"/>
        <v>49</v>
      </c>
      <c r="R78" s="16">
        <f t="shared" si="41"/>
        <v>49</v>
      </c>
      <c r="S78" s="16">
        <f t="shared" si="41"/>
        <v>49</v>
      </c>
      <c r="T78" s="16">
        <f t="shared" si="41"/>
        <v>49</v>
      </c>
      <c r="U78" s="16">
        <f t="shared" si="41"/>
        <v>49</v>
      </c>
      <c r="V78" s="16">
        <f t="shared" si="41"/>
        <v>49</v>
      </c>
      <c r="W78" s="16">
        <f t="shared" si="41"/>
        <v>49</v>
      </c>
      <c r="X78" s="16">
        <f t="shared" si="41"/>
        <v>49</v>
      </c>
      <c r="Y78" s="16">
        <f t="shared" si="41"/>
        <v>49</v>
      </c>
      <c r="Z78" s="16">
        <f t="shared" si="41"/>
        <v>49</v>
      </c>
      <c r="AA78" s="16">
        <f t="shared" si="41"/>
        <v>49</v>
      </c>
      <c r="AB78" s="16">
        <f t="shared" si="41"/>
        <v>49</v>
      </c>
      <c r="AC78" s="16">
        <f t="shared" si="41"/>
        <v>49</v>
      </c>
      <c r="AD78" s="16">
        <f t="shared" si="41"/>
        <v>49</v>
      </c>
      <c r="AE78" s="16">
        <f t="shared" si="41"/>
        <v>49</v>
      </c>
      <c r="AF78" s="16">
        <f t="shared" si="41"/>
        <v>49</v>
      </c>
      <c r="AG78" s="16">
        <f t="shared" si="41"/>
        <v>49</v>
      </c>
      <c r="AH78" s="16">
        <f t="shared" si="41"/>
        <v>49</v>
      </c>
      <c r="AI78" s="16">
        <f t="shared" si="41"/>
        <v>49</v>
      </c>
      <c r="AJ78" s="16">
        <f t="shared" si="41"/>
        <v>49</v>
      </c>
      <c r="AM78" s="60"/>
      <c r="AN78" s="60"/>
      <c r="AO78" s="60"/>
      <c r="AP78" s="60"/>
      <c r="AQ78" s="60"/>
    </row>
    <row r="79" spans="1:43" s="48" customFormat="1" ht="12.75">
      <c r="A79" s="14"/>
      <c r="B79" s="14" t="s">
        <v>59</v>
      </c>
      <c r="C79" s="16"/>
      <c r="D79" s="16"/>
      <c r="E79" s="17"/>
      <c r="F79" s="17"/>
      <c r="G79" s="16">
        <f>+(20-MEDIAN(G72:G77))/20</f>
        <v>1</v>
      </c>
      <c r="H79" s="16">
        <f aca="true" t="shared" si="42" ref="H79:AJ79">+(20-MEDIAN(H72:H77))/20</f>
        <v>1</v>
      </c>
      <c r="I79" s="16">
        <f t="shared" si="42"/>
        <v>0.9</v>
      </c>
      <c r="J79" s="16">
        <f t="shared" si="42"/>
        <v>0.75</v>
      </c>
      <c r="K79" s="16">
        <f t="shared" si="42"/>
        <v>0.75</v>
      </c>
      <c r="L79" s="16">
        <f t="shared" si="42"/>
        <v>0.65</v>
      </c>
      <c r="M79" s="16">
        <f t="shared" si="42"/>
        <v>0.6</v>
      </c>
      <c r="N79" s="16">
        <f t="shared" si="42"/>
        <v>0.6</v>
      </c>
      <c r="O79" s="16">
        <f t="shared" si="42"/>
        <v>0.6</v>
      </c>
      <c r="P79" s="16">
        <f t="shared" si="42"/>
        <v>0.6</v>
      </c>
      <c r="Q79" s="16">
        <f t="shared" si="42"/>
        <v>0.6</v>
      </c>
      <c r="R79" s="16">
        <f t="shared" si="42"/>
        <v>0.6</v>
      </c>
      <c r="S79" s="16">
        <f t="shared" si="42"/>
        <v>0.6</v>
      </c>
      <c r="T79" s="16">
        <f t="shared" si="42"/>
        <v>0.6</v>
      </c>
      <c r="U79" s="16">
        <f t="shared" si="42"/>
        <v>0.6</v>
      </c>
      <c r="V79" s="16">
        <f t="shared" si="42"/>
        <v>0.6</v>
      </c>
      <c r="W79" s="16">
        <f t="shared" si="42"/>
        <v>0.6</v>
      </c>
      <c r="X79" s="16">
        <f t="shared" si="42"/>
        <v>0.6</v>
      </c>
      <c r="Y79" s="16">
        <f t="shared" si="42"/>
        <v>0.6</v>
      </c>
      <c r="Z79" s="16">
        <f t="shared" si="42"/>
        <v>0.6</v>
      </c>
      <c r="AA79" s="16">
        <f t="shared" si="42"/>
        <v>0.6</v>
      </c>
      <c r="AB79" s="16">
        <f t="shared" si="42"/>
        <v>0.6</v>
      </c>
      <c r="AC79" s="16">
        <f t="shared" si="42"/>
        <v>0.6</v>
      </c>
      <c r="AD79" s="16">
        <f t="shared" si="42"/>
        <v>0.6</v>
      </c>
      <c r="AE79" s="16">
        <f t="shared" si="42"/>
        <v>0.6</v>
      </c>
      <c r="AF79" s="16">
        <f t="shared" si="42"/>
        <v>0.6</v>
      </c>
      <c r="AG79" s="16">
        <f t="shared" si="42"/>
        <v>0.6</v>
      </c>
      <c r="AH79" s="16">
        <f t="shared" si="42"/>
        <v>0.6</v>
      </c>
      <c r="AI79" s="16">
        <f t="shared" si="42"/>
        <v>0.6</v>
      </c>
      <c r="AJ79" s="16">
        <f t="shared" si="42"/>
        <v>0.6</v>
      </c>
      <c r="AM79" s="60"/>
      <c r="AN79" s="60"/>
      <c r="AO79" s="60"/>
      <c r="AP79" s="60"/>
      <c r="AQ79" s="60"/>
    </row>
    <row r="80" spans="1:43" s="48" customFormat="1" ht="12.75">
      <c r="A80" s="14"/>
      <c r="B80" s="14"/>
      <c r="C80" s="16"/>
      <c r="D80" s="16"/>
      <c r="E80" s="17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M80" s="60"/>
      <c r="AN80" s="60"/>
      <c r="AO80" s="60"/>
      <c r="AP80" s="60"/>
      <c r="AQ80" s="60"/>
    </row>
    <row r="81" spans="2:48" ht="12.75">
      <c r="B81" s="10" t="s">
        <v>25</v>
      </c>
      <c r="C81" s="10"/>
      <c r="D81" s="10"/>
      <c r="E81" s="10"/>
      <c r="F81" s="10"/>
      <c r="G81" s="10"/>
      <c r="H81" s="10"/>
      <c r="I81" s="9">
        <f aca="true" t="shared" si="43" ref="I81:L86">I29+H81</f>
        <v>5</v>
      </c>
      <c r="J81" s="9">
        <f t="shared" si="43"/>
        <v>7</v>
      </c>
      <c r="K81" s="9">
        <f t="shared" si="43"/>
        <v>7</v>
      </c>
      <c r="L81" s="9">
        <f t="shared" si="43"/>
        <v>9</v>
      </c>
      <c r="M81" s="9">
        <f aca="true" t="shared" si="44" ref="M81:AJ81">M29+L81</f>
        <v>9</v>
      </c>
      <c r="N81" s="9">
        <f t="shared" si="44"/>
        <v>9</v>
      </c>
      <c r="O81" s="9">
        <f t="shared" si="44"/>
        <v>9</v>
      </c>
      <c r="P81" s="9">
        <f t="shared" si="44"/>
        <v>9</v>
      </c>
      <c r="Q81" s="9">
        <f t="shared" si="44"/>
        <v>9</v>
      </c>
      <c r="R81" s="9">
        <f t="shared" si="44"/>
        <v>9</v>
      </c>
      <c r="S81" s="9">
        <f t="shared" si="44"/>
        <v>9</v>
      </c>
      <c r="T81" s="9">
        <f t="shared" si="44"/>
        <v>9</v>
      </c>
      <c r="U81" s="9">
        <f t="shared" si="44"/>
        <v>9</v>
      </c>
      <c r="V81" s="9">
        <f t="shared" si="44"/>
        <v>9</v>
      </c>
      <c r="W81" s="9">
        <f t="shared" si="44"/>
        <v>9</v>
      </c>
      <c r="X81" s="9">
        <f t="shared" si="44"/>
        <v>9</v>
      </c>
      <c r="Y81" s="9">
        <f t="shared" si="44"/>
        <v>9</v>
      </c>
      <c r="Z81" s="9">
        <f t="shared" si="44"/>
        <v>9</v>
      </c>
      <c r="AA81" s="9">
        <f t="shared" si="44"/>
        <v>9</v>
      </c>
      <c r="AB81" s="9">
        <f t="shared" si="44"/>
        <v>9</v>
      </c>
      <c r="AC81" s="9">
        <f t="shared" si="44"/>
        <v>9</v>
      </c>
      <c r="AD81" s="9">
        <f t="shared" si="44"/>
        <v>9</v>
      </c>
      <c r="AE81" s="9">
        <f t="shared" si="44"/>
        <v>9</v>
      </c>
      <c r="AF81" s="9">
        <f t="shared" si="44"/>
        <v>9</v>
      </c>
      <c r="AG81" s="9">
        <f t="shared" si="44"/>
        <v>9</v>
      </c>
      <c r="AH81" s="9">
        <f t="shared" si="44"/>
        <v>9</v>
      </c>
      <c r="AI81" s="9">
        <f t="shared" si="44"/>
        <v>9</v>
      </c>
      <c r="AJ81" s="9">
        <f t="shared" si="44"/>
        <v>9</v>
      </c>
      <c r="AM81" s="60"/>
      <c r="AN81" s="60"/>
      <c r="AO81" s="60"/>
      <c r="AP81" s="60"/>
      <c r="AQ81" s="60"/>
      <c r="AR81" s="48"/>
      <c r="AS81" s="48"/>
      <c r="AT81" s="48"/>
      <c r="AU81" s="48"/>
      <c r="AV81" s="48"/>
    </row>
    <row r="82" spans="3:48" ht="12.75">
      <c r="C82" s="6">
        <v>0</v>
      </c>
      <c r="D82" s="7">
        <v>0</v>
      </c>
      <c r="E82" s="13">
        <v>5</v>
      </c>
      <c r="F82" s="13">
        <v>2</v>
      </c>
      <c r="G82" s="9">
        <f>G30</f>
        <v>0</v>
      </c>
      <c r="H82" s="9">
        <f>G82+H30</f>
        <v>0</v>
      </c>
      <c r="I82" s="9">
        <f t="shared" si="43"/>
        <v>0</v>
      </c>
      <c r="J82" s="9">
        <f t="shared" si="43"/>
        <v>7</v>
      </c>
      <c r="K82" s="9">
        <f t="shared" si="43"/>
        <v>7</v>
      </c>
      <c r="L82" s="9">
        <f t="shared" si="43"/>
        <v>12</v>
      </c>
      <c r="M82" s="9">
        <f aca="true" t="shared" si="45" ref="M82:AJ82">M30+L82</f>
        <v>12</v>
      </c>
      <c r="N82" s="9">
        <f t="shared" si="45"/>
        <v>12</v>
      </c>
      <c r="O82" s="9">
        <f t="shared" si="45"/>
        <v>12</v>
      </c>
      <c r="P82" s="9">
        <f t="shared" si="45"/>
        <v>12</v>
      </c>
      <c r="Q82" s="9">
        <f t="shared" si="45"/>
        <v>12</v>
      </c>
      <c r="R82" s="9">
        <f t="shared" si="45"/>
        <v>12</v>
      </c>
      <c r="S82" s="9">
        <f t="shared" si="45"/>
        <v>12</v>
      </c>
      <c r="T82" s="9">
        <f t="shared" si="45"/>
        <v>12</v>
      </c>
      <c r="U82" s="9">
        <f t="shared" si="45"/>
        <v>12</v>
      </c>
      <c r="V82" s="9">
        <f t="shared" si="45"/>
        <v>12</v>
      </c>
      <c r="W82" s="9">
        <f t="shared" si="45"/>
        <v>12</v>
      </c>
      <c r="X82" s="9">
        <f t="shared" si="45"/>
        <v>12</v>
      </c>
      <c r="Y82" s="9">
        <f t="shared" si="45"/>
        <v>12</v>
      </c>
      <c r="Z82" s="9">
        <f t="shared" si="45"/>
        <v>12</v>
      </c>
      <c r="AA82" s="9">
        <f t="shared" si="45"/>
        <v>12</v>
      </c>
      <c r="AB82" s="9">
        <f t="shared" si="45"/>
        <v>12</v>
      </c>
      <c r="AC82" s="9">
        <f t="shared" si="45"/>
        <v>12</v>
      </c>
      <c r="AD82" s="9">
        <f t="shared" si="45"/>
        <v>12</v>
      </c>
      <c r="AE82" s="9">
        <f t="shared" si="45"/>
        <v>12</v>
      </c>
      <c r="AF82" s="9">
        <f t="shared" si="45"/>
        <v>12</v>
      </c>
      <c r="AG82" s="9">
        <f t="shared" si="45"/>
        <v>12</v>
      </c>
      <c r="AH82" s="9">
        <f t="shared" si="45"/>
        <v>12</v>
      </c>
      <c r="AI82" s="9">
        <f t="shared" si="45"/>
        <v>12</v>
      </c>
      <c r="AJ82" s="9">
        <f t="shared" si="45"/>
        <v>12</v>
      </c>
      <c r="AM82" s="60"/>
      <c r="AN82" s="60"/>
      <c r="AO82" s="60"/>
      <c r="AP82" s="60"/>
      <c r="AQ82" s="60"/>
      <c r="AR82" s="48"/>
      <c r="AS82" s="48"/>
      <c r="AT82" s="48"/>
      <c r="AU82" s="48"/>
      <c r="AV82" s="48"/>
    </row>
    <row r="83" spans="3:48" ht="12.75">
      <c r="C83" s="6">
        <v>0</v>
      </c>
      <c r="D83" s="7">
        <v>0</v>
      </c>
      <c r="E83" s="13">
        <v>5</v>
      </c>
      <c r="F83" s="13">
        <v>3</v>
      </c>
      <c r="G83" s="9">
        <f>G31</f>
        <v>0</v>
      </c>
      <c r="H83" s="9">
        <f>G83+H31</f>
        <v>0</v>
      </c>
      <c r="I83" s="9">
        <f t="shared" si="43"/>
        <v>1</v>
      </c>
      <c r="J83" s="9">
        <f t="shared" si="43"/>
        <v>1</v>
      </c>
      <c r="K83" s="9">
        <f t="shared" si="43"/>
        <v>1</v>
      </c>
      <c r="L83" s="9">
        <f t="shared" si="43"/>
        <v>1</v>
      </c>
      <c r="M83" s="9">
        <f aca="true" t="shared" si="46" ref="M83:AJ83">M31+L83</f>
        <v>1</v>
      </c>
      <c r="N83" s="9">
        <f t="shared" si="46"/>
        <v>1</v>
      </c>
      <c r="O83" s="9">
        <f t="shared" si="46"/>
        <v>1</v>
      </c>
      <c r="P83" s="9">
        <f t="shared" si="46"/>
        <v>1</v>
      </c>
      <c r="Q83" s="9">
        <f t="shared" si="46"/>
        <v>1</v>
      </c>
      <c r="R83" s="9">
        <f t="shared" si="46"/>
        <v>1</v>
      </c>
      <c r="S83" s="9">
        <f t="shared" si="46"/>
        <v>1</v>
      </c>
      <c r="T83" s="9">
        <f t="shared" si="46"/>
        <v>1</v>
      </c>
      <c r="U83" s="9">
        <f t="shared" si="46"/>
        <v>1</v>
      </c>
      <c r="V83" s="9">
        <f t="shared" si="46"/>
        <v>1</v>
      </c>
      <c r="W83" s="9">
        <f t="shared" si="46"/>
        <v>1</v>
      </c>
      <c r="X83" s="9">
        <f t="shared" si="46"/>
        <v>1</v>
      </c>
      <c r="Y83" s="9">
        <f t="shared" si="46"/>
        <v>1</v>
      </c>
      <c r="Z83" s="9">
        <f t="shared" si="46"/>
        <v>1</v>
      </c>
      <c r="AA83" s="9">
        <f t="shared" si="46"/>
        <v>1</v>
      </c>
      <c r="AB83" s="9">
        <f t="shared" si="46"/>
        <v>1</v>
      </c>
      <c r="AC83" s="9">
        <f t="shared" si="46"/>
        <v>1</v>
      </c>
      <c r="AD83" s="9">
        <f t="shared" si="46"/>
        <v>1</v>
      </c>
      <c r="AE83" s="9">
        <f t="shared" si="46"/>
        <v>1</v>
      </c>
      <c r="AF83" s="9">
        <f t="shared" si="46"/>
        <v>1</v>
      </c>
      <c r="AG83" s="9">
        <f t="shared" si="46"/>
        <v>1</v>
      </c>
      <c r="AH83" s="9">
        <f t="shared" si="46"/>
        <v>1</v>
      </c>
      <c r="AI83" s="9">
        <f t="shared" si="46"/>
        <v>1</v>
      </c>
      <c r="AJ83" s="9">
        <f t="shared" si="46"/>
        <v>1</v>
      </c>
      <c r="AM83" s="60"/>
      <c r="AN83" s="60"/>
      <c r="AO83" s="60"/>
      <c r="AP83" s="60"/>
      <c r="AQ83" s="60"/>
      <c r="AR83" s="48"/>
      <c r="AS83" s="48"/>
      <c r="AT83" s="48"/>
      <c r="AU83" s="48"/>
      <c r="AV83" s="48"/>
    </row>
    <row r="84" spans="3:48" ht="12.75">
      <c r="C84" s="6">
        <v>0</v>
      </c>
      <c r="D84" s="7">
        <v>0</v>
      </c>
      <c r="E84" s="13">
        <v>5</v>
      </c>
      <c r="F84" s="13">
        <v>4</v>
      </c>
      <c r="G84" s="9">
        <f>G32</f>
        <v>0</v>
      </c>
      <c r="H84" s="9">
        <f>G84+H32</f>
        <v>0</v>
      </c>
      <c r="I84" s="9">
        <f t="shared" si="43"/>
        <v>0</v>
      </c>
      <c r="J84" s="9">
        <f t="shared" si="43"/>
        <v>4</v>
      </c>
      <c r="K84" s="9">
        <f t="shared" si="43"/>
        <v>4</v>
      </c>
      <c r="L84" s="9">
        <f t="shared" si="43"/>
        <v>5</v>
      </c>
      <c r="M84" s="9">
        <f aca="true" t="shared" si="47" ref="M84:AJ84">M32+L84</f>
        <v>5</v>
      </c>
      <c r="N84" s="9">
        <f t="shared" si="47"/>
        <v>5</v>
      </c>
      <c r="O84" s="9">
        <f t="shared" si="47"/>
        <v>5</v>
      </c>
      <c r="P84" s="9">
        <f t="shared" si="47"/>
        <v>5</v>
      </c>
      <c r="Q84" s="9">
        <f t="shared" si="47"/>
        <v>7</v>
      </c>
      <c r="R84" s="9">
        <f t="shared" si="47"/>
        <v>7</v>
      </c>
      <c r="S84" s="9">
        <f t="shared" si="47"/>
        <v>7</v>
      </c>
      <c r="T84" s="9">
        <f t="shared" si="47"/>
        <v>7</v>
      </c>
      <c r="U84" s="9">
        <f t="shared" si="47"/>
        <v>7</v>
      </c>
      <c r="V84" s="9">
        <f t="shared" si="47"/>
        <v>7</v>
      </c>
      <c r="W84" s="9">
        <f t="shared" si="47"/>
        <v>7</v>
      </c>
      <c r="X84" s="9">
        <f t="shared" si="47"/>
        <v>7</v>
      </c>
      <c r="Y84" s="9">
        <f t="shared" si="47"/>
        <v>7</v>
      </c>
      <c r="Z84" s="9">
        <f t="shared" si="47"/>
        <v>7</v>
      </c>
      <c r="AA84" s="9">
        <f t="shared" si="47"/>
        <v>7</v>
      </c>
      <c r="AB84" s="9">
        <f t="shared" si="47"/>
        <v>7</v>
      </c>
      <c r="AC84" s="9">
        <f t="shared" si="47"/>
        <v>7</v>
      </c>
      <c r="AD84" s="9">
        <f t="shared" si="47"/>
        <v>7</v>
      </c>
      <c r="AE84" s="9">
        <f t="shared" si="47"/>
        <v>7</v>
      </c>
      <c r="AF84" s="9">
        <f t="shared" si="47"/>
        <v>7</v>
      </c>
      <c r="AG84" s="9">
        <f t="shared" si="47"/>
        <v>7</v>
      </c>
      <c r="AH84" s="9">
        <f t="shared" si="47"/>
        <v>7</v>
      </c>
      <c r="AI84" s="9">
        <f t="shared" si="47"/>
        <v>7</v>
      </c>
      <c r="AJ84" s="9">
        <f t="shared" si="47"/>
        <v>7</v>
      </c>
      <c r="AM84" s="60"/>
      <c r="AN84" s="60"/>
      <c r="AO84" s="60"/>
      <c r="AP84" s="60"/>
      <c r="AQ84" s="60"/>
      <c r="AR84" s="48"/>
      <c r="AS84" s="48"/>
      <c r="AT84" s="48"/>
      <c r="AU84" s="48"/>
      <c r="AV84" s="48"/>
    </row>
    <row r="85" spans="3:48" ht="12.75">
      <c r="C85" s="6">
        <v>0</v>
      </c>
      <c r="D85" s="7">
        <v>0</v>
      </c>
      <c r="E85" s="13">
        <v>5</v>
      </c>
      <c r="F85" s="13">
        <v>5</v>
      </c>
      <c r="G85" s="9">
        <f>G33</f>
        <v>0</v>
      </c>
      <c r="H85" s="9">
        <f>G85+H33</f>
        <v>0</v>
      </c>
      <c r="I85" s="9">
        <f t="shared" si="43"/>
        <v>4</v>
      </c>
      <c r="J85" s="9">
        <f t="shared" si="43"/>
        <v>6</v>
      </c>
      <c r="K85" s="9">
        <f t="shared" si="43"/>
        <v>6</v>
      </c>
      <c r="L85" s="9">
        <f t="shared" si="43"/>
        <v>10</v>
      </c>
      <c r="M85" s="9">
        <f aca="true" t="shared" si="48" ref="M85:AJ85">M33+L85</f>
        <v>10</v>
      </c>
      <c r="N85" s="9">
        <f t="shared" si="48"/>
        <v>10</v>
      </c>
      <c r="O85" s="9">
        <f t="shared" si="48"/>
        <v>10</v>
      </c>
      <c r="P85" s="9">
        <f t="shared" si="48"/>
        <v>10</v>
      </c>
      <c r="Q85" s="9">
        <f t="shared" si="48"/>
        <v>12</v>
      </c>
      <c r="R85" s="9">
        <f t="shared" si="48"/>
        <v>12</v>
      </c>
      <c r="S85" s="9">
        <f t="shared" si="48"/>
        <v>12</v>
      </c>
      <c r="T85" s="9">
        <f t="shared" si="48"/>
        <v>12</v>
      </c>
      <c r="U85" s="9">
        <f t="shared" si="48"/>
        <v>12</v>
      </c>
      <c r="V85" s="9">
        <f t="shared" si="48"/>
        <v>12</v>
      </c>
      <c r="W85" s="9">
        <f t="shared" si="48"/>
        <v>12</v>
      </c>
      <c r="X85" s="9">
        <f t="shared" si="48"/>
        <v>12</v>
      </c>
      <c r="Y85" s="9">
        <f t="shared" si="48"/>
        <v>12</v>
      </c>
      <c r="Z85" s="9">
        <f t="shared" si="48"/>
        <v>12</v>
      </c>
      <c r="AA85" s="9">
        <f t="shared" si="48"/>
        <v>12</v>
      </c>
      <c r="AB85" s="9">
        <f t="shared" si="48"/>
        <v>12</v>
      </c>
      <c r="AC85" s="9">
        <f t="shared" si="48"/>
        <v>12</v>
      </c>
      <c r="AD85" s="9">
        <f t="shared" si="48"/>
        <v>12</v>
      </c>
      <c r="AE85" s="9">
        <f t="shared" si="48"/>
        <v>12</v>
      </c>
      <c r="AF85" s="9">
        <f t="shared" si="48"/>
        <v>12</v>
      </c>
      <c r="AG85" s="9">
        <f t="shared" si="48"/>
        <v>12</v>
      </c>
      <c r="AH85" s="9">
        <f t="shared" si="48"/>
        <v>12</v>
      </c>
      <c r="AI85" s="9">
        <f t="shared" si="48"/>
        <v>12</v>
      </c>
      <c r="AJ85" s="9">
        <f t="shared" si="48"/>
        <v>12</v>
      </c>
      <c r="AM85" s="60"/>
      <c r="AN85" s="60"/>
      <c r="AO85" s="60"/>
      <c r="AP85" s="60"/>
      <c r="AQ85" s="60"/>
      <c r="AR85" s="48"/>
      <c r="AS85" s="48"/>
      <c r="AT85" s="48"/>
      <c r="AU85" s="48"/>
      <c r="AV85" s="48"/>
    </row>
    <row r="86" spans="3:48" ht="12.75">
      <c r="C86" s="6">
        <v>0</v>
      </c>
      <c r="D86" s="7">
        <v>0</v>
      </c>
      <c r="E86" s="13">
        <v>5</v>
      </c>
      <c r="F86" s="13">
        <v>6</v>
      </c>
      <c r="G86" s="9">
        <f>G34</f>
        <v>0</v>
      </c>
      <c r="H86" s="9">
        <f>G86+H34</f>
        <v>0</v>
      </c>
      <c r="I86" s="9">
        <f t="shared" si="43"/>
        <v>0</v>
      </c>
      <c r="J86" s="9">
        <f t="shared" si="43"/>
        <v>5</v>
      </c>
      <c r="K86" s="9">
        <f t="shared" si="43"/>
        <v>5</v>
      </c>
      <c r="L86" s="9">
        <f t="shared" si="43"/>
        <v>10</v>
      </c>
      <c r="M86" s="9">
        <f aca="true" t="shared" si="49" ref="M86:AJ86">M34+L86</f>
        <v>10</v>
      </c>
      <c r="N86" s="9">
        <f t="shared" si="49"/>
        <v>10</v>
      </c>
      <c r="O86" s="9">
        <f t="shared" si="49"/>
        <v>10</v>
      </c>
      <c r="P86" s="9">
        <f t="shared" si="49"/>
        <v>10</v>
      </c>
      <c r="Q86" s="9">
        <f t="shared" si="49"/>
        <v>10</v>
      </c>
      <c r="R86" s="9">
        <f t="shared" si="49"/>
        <v>10</v>
      </c>
      <c r="S86" s="9">
        <f t="shared" si="49"/>
        <v>10</v>
      </c>
      <c r="T86" s="9">
        <f t="shared" si="49"/>
        <v>10</v>
      </c>
      <c r="U86" s="9">
        <f t="shared" si="49"/>
        <v>10</v>
      </c>
      <c r="V86" s="9">
        <f t="shared" si="49"/>
        <v>10</v>
      </c>
      <c r="W86" s="9">
        <f t="shared" si="49"/>
        <v>10</v>
      </c>
      <c r="X86" s="9">
        <f t="shared" si="49"/>
        <v>10</v>
      </c>
      <c r="Y86" s="9">
        <f t="shared" si="49"/>
        <v>10</v>
      </c>
      <c r="Z86" s="9">
        <f t="shared" si="49"/>
        <v>10</v>
      </c>
      <c r="AA86" s="9">
        <f t="shared" si="49"/>
        <v>10</v>
      </c>
      <c r="AB86" s="9">
        <f t="shared" si="49"/>
        <v>10</v>
      </c>
      <c r="AC86" s="9">
        <f t="shared" si="49"/>
        <v>10</v>
      </c>
      <c r="AD86" s="9">
        <f t="shared" si="49"/>
        <v>10</v>
      </c>
      <c r="AE86" s="9">
        <f t="shared" si="49"/>
        <v>10</v>
      </c>
      <c r="AF86" s="9">
        <f t="shared" si="49"/>
        <v>10</v>
      </c>
      <c r="AG86" s="9">
        <f t="shared" si="49"/>
        <v>10</v>
      </c>
      <c r="AH86" s="9">
        <f t="shared" si="49"/>
        <v>10</v>
      </c>
      <c r="AI86" s="9">
        <f t="shared" si="49"/>
        <v>10</v>
      </c>
      <c r="AJ86" s="9">
        <f t="shared" si="49"/>
        <v>10</v>
      </c>
      <c r="AM86" s="60"/>
      <c r="AN86" s="60"/>
      <c r="AO86" s="60"/>
      <c r="AP86" s="60"/>
      <c r="AQ86" s="60"/>
      <c r="AR86" s="48"/>
      <c r="AS86" s="48"/>
      <c r="AT86" s="48"/>
      <c r="AU86" s="48"/>
      <c r="AV86" s="48"/>
    </row>
    <row r="87" spans="1:43" s="48" customFormat="1" ht="12.75">
      <c r="A87" s="14"/>
      <c r="B87" s="14"/>
      <c r="C87" s="16"/>
      <c r="D87" s="16"/>
      <c r="E87" s="17"/>
      <c r="F87" s="17"/>
      <c r="G87" s="16">
        <f>SUM(G81:G86)</f>
        <v>0</v>
      </c>
      <c r="H87" s="16">
        <f aca="true" t="shared" si="50" ref="H87:AJ87">SUM(H81:H86)</f>
        <v>0</v>
      </c>
      <c r="I87" s="16">
        <f t="shared" si="50"/>
        <v>10</v>
      </c>
      <c r="J87" s="16">
        <f t="shared" si="50"/>
        <v>30</v>
      </c>
      <c r="K87" s="16">
        <f t="shared" si="50"/>
        <v>30</v>
      </c>
      <c r="L87" s="16">
        <f t="shared" si="50"/>
        <v>47</v>
      </c>
      <c r="M87" s="16">
        <f t="shared" si="50"/>
        <v>47</v>
      </c>
      <c r="N87" s="16">
        <f t="shared" si="50"/>
        <v>47</v>
      </c>
      <c r="O87" s="16">
        <f t="shared" si="50"/>
        <v>47</v>
      </c>
      <c r="P87" s="16">
        <f t="shared" si="50"/>
        <v>47</v>
      </c>
      <c r="Q87" s="16">
        <f t="shared" si="50"/>
        <v>51</v>
      </c>
      <c r="R87" s="16">
        <f t="shared" si="50"/>
        <v>51</v>
      </c>
      <c r="S87" s="16">
        <f t="shared" si="50"/>
        <v>51</v>
      </c>
      <c r="T87" s="16">
        <f t="shared" si="50"/>
        <v>51</v>
      </c>
      <c r="U87" s="16">
        <f t="shared" si="50"/>
        <v>51</v>
      </c>
      <c r="V87" s="16">
        <f t="shared" si="50"/>
        <v>51</v>
      </c>
      <c r="W87" s="16">
        <f t="shared" si="50"/>
        <v>51</v>
      </c>
      <c r="X87" s="16">
        <f t="shared" si="50"/>
        <v>51</v>
      </c>
      <c r="Y87" s="16">
        <f t="shared" si="50"/>
        <v>51</v>
      </c>
      <c r="Z87" s="16">
        <f t="shared" si="50"/>
        <v>51</v>
      </c>
      <c r="AA87" s="16">
        <f t="shared" si="50"/>
        <v>51</v>
      </c>
      <c r="AB87" s="16">
        <f t="shared" si="50"/>
        <v>51</v>
      </c>
      <c r="AC87" s="16">
        <f t="shared" si="50"/>
        <v>51</v>
      </c>
      <c r="AD87" s="16">
        <f t="shared" si="50"/>
        <v>51</v>
      </c>
      <c r="AE87" s="16">
        <f t="shared" si="50"/>
        <v>51</v>
      </c>
      <c r="AF87" s="16">
        <f t="shared" si="50"/>
        <v>51</v>
      </c>
      <c r="AG87" s="16">
        <f t="shared" si="50"/>
        <v>51</v>
      </c>
      <c r="AH87" s="16">
        <f t="shared" si="50"/>
        <v>51</v>
      </c>
      <c r="AI87" s="16">
        <f t="shared" si="50"/>
        <v>51</v>
      </c>
      <c r="AJ87" s="16">
        <f t="shared" si="50"/>
        <v>51</v>
      </c>
      <c r="AM87" s="60"/>
      <c r="AN87" s="60"/>
      <c r="AO87" s="60"/>
      <c r="AP87" s="60"/>
      <c r="AQ87" s="60"/>
    </row>
    <row r="88" spans="1:43" s="48" customFormat="1" ht="12.75">
      <c r="A88" s="14"/>
      <c r="B88" s="14" t="s">
        <v>59</v>
      </c>
      <c r="C88" s="16"/>
      <c r="D88" s="16"/>
      <c r="E88" s="17"/>
      <c r="F88" s="17"/>
      <c r="G88" s="16">
        <f>+(20-MEDIAN(G81:G86))/20</f>
        <v>1</v>
      </c>
      <c r="H88" s="16">
        <f aca="true" t="shared" si="51" ref="H88:AJ88">+(20-MEDIAN(H81:H86))/20</f>
        <v>1</v>
      </c>
      <c r="I88" s="16">
        <f t="shared" si="51"/>
        <v>0.975</v>
      </c>
      <c r="J88" s="16">
        <f t="shared" si="51"/>
        <v>0.725</v>
      </c>
      <c r="K88" s="16">
        <f t="shared" si="51"/>
        <v>0.725</v>
      </c>
      <c r="L88" s="16">
        <f t="shared" si="51"/>
        <v>0.525</v>
      </c>
      <c r="M88" s="16">
        <f t="shared" si="51"/>
        <v>0.525</v>
      </c>
      <c r="N88" s="16">
        <f t="shared" si="51"/>
        <v>0.525</v>
      </c>
      <c r="O88" s="16">
        <f t="shared" si="51"/>
        <v>0.525</v>
      </c>
      <c r="P88" s="16">
        <f t="shared" si="51"/>
        <v>0.525</v>
      </c>
      <c r="Q88" s="16">
        <f t="shared" si="51"/>
        <v>0.525</v>
      </c>
      <c r="R88" s="16">
        <f t="shared" si="51"/>
        <v>0.525</v>
      </c>
      <c r="S88" s="16">
        <f t="shared" si="51"/>
        <v>0.525</v>
      </c>
      <c r="T88" s="16">
        <f t="shared" si="51"/>
        <v>0.525</v>
      </c>
      <c r="U88" s="16">
        <f t="shared" si="51"/>
        <v>0.525</v>
      </c>
      <c r="V88" s="16">
        <f t="shared" si="51"/>
        <v>0.525</v>
      </c>
      <c r="W88" s="16">
        <f t="shared" si="51"/>
        <v>0.525</v>
      </c>
      <c r="X88" s="16">
        <f t="shared" si="51"/>
        <v>0.525</v>
      </c>
      <c r="Y88" s="16">
        <f t="shared" si="51"/>
        <v>0.525</v>
      </c>
      <c r="Z88" s="16">
        <f t="shared" si="51"/>
        <v>0.525</v>
      </c>
      <c r="AA88" s="16">
        <f t="shared" si="51"/>
        <v>0.525</v>
      </c>
      <c r="AB88" s="16">
        <f t="shared" si="51"/>
        <v>0.525</v>
      </c>
      <c r="AC88" s="16">
        <f t="shared" si="51"/>
        <v>0.525</v>
      </c>
      <c r="AD88" s="16">
        <f t="shared" si="51"/>
        <v>0.525</v>
      </c>
      <c r="AE88" s="16">
        <f t="shared" si="51"/>
        <v>0.525</v>
      </c>
      <c r="AF88" s="16">
        <f t="shared" si="51"/>
        <v>0.525</v>
      </c>
      <c r="AG88" s="16">
        <f t="shared" si="51"/>
        <v>0.525</v>
      </c>
      <c r="AH88" s="16">
        <f t="shared" si="51"/>
        <v>0.525</v>
      </c>
      <c r="AI88" s="16">
        <f t="shared" si="51"/>
        <v>0.525</v>
      </c>
      <c r="AJ88" s="16">
        <f t="shared" si="51"/>
        <v>0.525</v>
      </c>
      <c r="AM88" s="60"/>
      <c r="AN88" s="60"/>
      <c r="AO88" s="60"/>
      <c r="AP88" s="60"/>
      <c r="AQ88" s="60"/>
    </row>
    <row r="89" spans="1:43" s="48" customFormat="1" ht="12.75">
      <c r="A89" s="14"/>
      <c r="B89" s="14"/>
      <c r="C89" s="16"/>
      <c r="D89" s="16"/>
      <c r="E89" s="17"/>
      <c r="F89" s="17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M89" s="60"/>
      <c r="AN89" s="60"/>
      <c r="AO89" s="60"/>
      <c r="AP89" s="60"/>
      <c r="AQ89" s="60"/>
    </row>
    <row r="90" spans="2:36" ht="12.75">
      <c r="B90" s="10" t="s">
        <v>26</v>
      </c>
      <c r="C90" s="10"/>
      <c r="D90" s="10"/>
      <c r="E90" s="10"/>
      <c r="F90" s="10"/>
      <c r="G90" s="10"/>
      <c r="H90" s="10"/>
      <c r="I90" s="9">
        <f aca="true" t="shared" si="52" ref="I90:L95">I35+H90</f>
        <v>4</v>
      </c>
      <c r="J90" s="9">
        <f t="shared" si="52"/>
        <v>4</v>
      </c>
      <c r="K90" s="9">
        <f t="shared" si="52"/>
        <v>4</v>
      </c>
      <c r="L90" s="9">
        <f t="shared" si="52"/>
        <v>6</v>
      </c>
      <c r="M90" s="9">
        <f aca="true" t="shared" si="53" ref="M90:AJ90">M35+L90</f>
        <v>6</v>
      </c>
      <c r="N90" s="9">
        <f t="shared" si="53"/>
        <v>6</v>
      </c>
      <c r="O90" s="9">
        <f t="shared" si="53"/>
        <v>6</v>
      </c>
      <c r="P90" s="9">
        <f t="shared" si="53"/>
        <v>6</v>
      </c>
      <c r="Q90" s="9">
        <f t="shared" si="53"/>
        <v>6</v>
      </c>
      <c r="R90" s="9">
        <f t="shared" si="53"/>
        <v>6</v>
      </c>
      <c r="S90" s="9">
        <f t="shared" si="53"/>
        <v>6</v>
      </c>
      <c r="T90" s="9">
        <f t="shared" si="53"/>
        <v>6</v>
      </c>
      <c r="U90" s="9">
        <f t="shared" si="53"/>
        <v>6</v>
      </c>
      <c r="V90" s="9">
        <f t="shared" si="53"/>
        <v>6</v>
      </c>
      <c r="W90" s="9">
        <f t="shared" si="53"/>
        <v>6</v>
      </c>
      <c r="X90" s="9">
        <f t="shared" si="53"/>
        <v>6</v>
      </c>
      <c r="Y90" s="9">
        <f t="shared" si="53"/>
        <v>6</v>
      </c>
      <c r="Z90" s="9">
        <f t="shared" si="53"/>
        <v>6</v>
      </c>
      <c r="AA90" s="9">
        <f t="shared" si="53"/>
        <v>6</v>
      </c>
      <c r="AB90" s="9">
        <f t="shared" si="53"/>
        <v>6</v>
      </c>
      <c r="AC90" s="9">
        <f t="shared" si="53"/>
        <v>6</v>
      </c>
      <c r="AD90" s="9">
        <f t="shared" si="53"/>
        <v>6</v>
      </c>
      <c r="AE90" s="9">
        <f t="shared" si="53"/>
        <v>6</v>
      </c>
      <c r="AF90" s="9">
        <f t="shared" si="53"/>
        <v>6</v>
      </c>
      <c r="AG90" s="9">
        <f t="shared" si="53"/>
        <v>6</v>
      </c>
      <c r="AH90" s="9">
        <f t="shared" si="53"/>
        <v>6</v>
      </c>
      <c r="AI90" s="9">
        <f t="shared" si="53"/>
        <v>6</v>
      </c>
      <c r="AJ90" s="9">
        <f t="shared" si="53"/>
        <v>6</v>
      </c>
    </row>
    <row r="91" spans="3:36" ht="12.75">
      <c r="C91" s="6">
        <v>0</v>
      </c>
      <c r="D91" s="7">
        <v>0</v>
      </c>
      <c r="E91" s="13">
        <v>6</v>
      </c>
      <c r="F91" s="13">
        <v>2</v>
      </c>
      <c r="G91" s="9">
        <f>G36</f>
        <v>0</v>
      </c>
      <c r="H91" s="9">
        <f>G91+H36</f>
        <v>0</v>
      </c>
      <c r="I91" s="9">
        <f t="shared" si="52"/>
        <v>1</v>
      </c>
      <c r="J91" s="9">
        <f t="shared" si="52"/>
        <v>6</v>
      </c>
      <c r="K91" s="9">
        <f t="shared" si="52"/>
        <v>6</v>
      </c>
      <c r="L91" s="9">
        <f t="shared" si="52"/>
        <v>6</v>
      </c>
      <c r="M91" s="9">
        <f aca="true" t="shared" si="54" ref="M91:AJ91">M36+L91</f>
        <v>6</v>
      </c>
      <c r="N91" s="9">
        <f t="shared" si="54"/>
        <v>6</v>
      </c>
      <c r="O91" s="9">
        <f t="shared" si="54"/>
        <v>6</v>
      </c>
      <c r="P91" s="9">
        <f t="shared" si="54"/>
        <v>6</v>
      </c>
      <c r="Q91" s="9">
        <f t="shared" si="54"/>
        <v>6</v>
      </c>
      <c r="R91" s="9">
        <f t="shared" si="54"/>
        <v>6</v>
      </c>
      <c r="S91" s="9">
        <f t="shared" si="54"/>
        <v>6</v>
      </c>
      <c r="T91" s="9">
        <f t="shared" si="54"/>
        <v>6</v>
      </c>
      <c r="U91" s="9">
        <f t="shared" si="54"/>
        <v>6</v>
      </c>
      <c r="V91" s="9">
        <f t="shared" si="54"/>
        <v>6</v>
      </c>
      <c r="W91" s="9">
        <f t="shared" si="54"/>
        <v>6</v>
      </c>
      <c r="X91" s="9">
        <f t="shared" si="54"/>
        <v>6</v>
      </c>
      <c r="Y91" s="9">
        <f t="shared" si="54"/>
        <v>6</v>
      </c>
      <c r="Z91" s="9">
        <f t="shared" si="54"/>
        <v>6</v>
      </c>
      <c r="AA91" s="9">
        <f t="shared" si="54"/>
        <v>6</v>
      </c>
      <c r="AB91" s="9">
        <f t="shared" si="54"/>
        <v>6</v>
      </c>
      <c r="AC91" s="9">
        <f t="shared" si="54"/>
        <v>6</v>
      </c>
      <c r="AD91" s="9">
        <f t="shared" si="54"/>
        <v>6</v>
      </c>
      <c r="AE91" s="9">
        <f t="shared" si="54"/>
        <v>6</v>
      </c>
      <c r="AF91" s="9">
        <f t="shared" si="54"/>
        <v>6</v>
      </c>
      <c r="AG91" s="9">
        <f t="shared" si="54"/>
        <v>6</v>
      </c>
      <c r="AH91" s="9">
        <f t="shared" si="54"/>
        <v>6</v>
      </c>
      <c r="AI91" s="9">
        <f t="shared" si="54"/>
        <v>6</v>
      </c>
      <c r="AJ91" s="9">
        <f t="shared" si="54"/>
        <v>6</v>
      </c>
    </row>
    <row r="92" spans="3:36" ht="12.75">
      <c r="C92" s="6">
        <v>0</v>
      </c>
      <c r="D92" s="7">
        <v>0</v>
      </c>
      <c r="E92" s="13">
        <v>6</v>
      </c>
      <c r="F92" s="13">
        <v>3</v>
      </c>
      <c r="G92" s="9">
        <f>G37</f>
        <v>0</v>
      </c>
      <c r="H92" s="9">
        <f>G92+H37</f>
        <v>0</v>
      </c>
      <c r="I92" s="9">
        <f t="shared" si="52"/>
        <v>2</v>
      </c>
      <c r="J92" s="9">
        <f t="shared" si="52"/>
        <v>8</v>
      </c>
      <c r="K92" s="9">
        <f t="shared" si="52"/>
        <v>8</v>
      </c>
      <c r="L92" s="9">
        <f t="shared" si="52"/>
        <v>9</v>
      </c>
      <c r="M92" s="9">
        <f aca="true" t="shared" si="55" ref="M92:AJ92">M37+L92</f>
        <v>9</v>
      </c>
      <c r="N92" s="9">
        <f t="shared" si="55"/>
        <v>9</v>
      </c>
      <c r="O92" s="9">
        <f t="shared" si="55"/>
        <v>9</v>
      </c>
      <c r="P92" s="9">
        <f t="shared" si="55"/>
        <v>9</v>
      </c>
      <c r="Q92" s="9">
        <f t="shared" si="55"/>
        <v>9</v>
      </c>
      <c r="R92" s="9">
        <f t="shared" si="55"/>
        <v>9</v>
      </c>
      <c r="S92" s="9">
        <f t="shared" si="55"/>
        <v>9</v>
      </c>
      <c r="T92" s="9">
        <f t="shared" si="55"/>
        <v>9</v>
      </c>
      <c r="U92" s="9">
        <f t="shared" si="55"/>
        <v>9</v>
      </c>
      <c r="V92" s="9">
        <f t="shared" si="55"/>
        <v>9</v>
      </c>
      <c r="W92" s="9">
        <f t="shared" si="55"/>
        <v>9</v>
      </c>
      <c r="X92" s="9">
        <f t="shared" si="55"/>
        <v>9</v>
      </c>
      <c r="Y92" s="9">
        <f t="shared" si="55"/>
        <v>9</v>
      </c>
      <c r="Z92" s="9">
        <f t="shared" si="55"/>
        <v>9</v>
      </c>
      <c r="AA92" s="9">
        <f t="shared" si="55"/>
        <v>9</v>
      </c>
      <c r="AB92" s="9">
        <f t="shared" si="55"/>
        <v>9</v>
      </c>
      <c r="AC92" s="9">
        <f t="shared" si="55"/>
        <v>9</v>
      </c>
      <c r="AD92" s="9">
        <f t="shared" si="55"/>
        <v>9</v>
      </c>
      <c r="AE92" s="9">
        <f t="shared" si="55"/>
        <v>9</v>
      </c>
      <c r="AF92" s="9">
        <f t="shared" si="55"/>
        <v>9</v>
      </c>
      <c r="AG92" s="9">
        <f t="shared" si="55"/>
        <v>9</v>
      </c>
      <c r="AH92" s="9">
        <f t="shared" si="55"/>
        <v>9</v>
      </c>
      <c r="AI92" s="9">
        <f t="shared" si="55"/>
        <v>9</v>
      </c>
      <c r="AJ92" s="9">
        <f t="shared" si="55"/>
        <v>9</v>
      </c>
    </row>
    <row r="93" spans="3:36" ht="12.75">
      <c r="C93" s="6">
        <v>0</v>
      </c>
      <c r="D93" s="7">
        <v>0</v>
      </c>
      <c r="E93" s="13">
        <v>6</v>
      </c>
      <c r="F93" s="13">
        <v>4</v>
      </c>
      <c r="G93" s="9">
        <f>G38</f>
        <v>0</v>
      </c>
      <c r="H93" s="9">
        <f>G93+H38</f>
        <v>0</v>
      </c>
      <c r="I93" s="9">
        <f t="shared" si="52"/>
        <v>0</v>
      </c>
      <c r="J93" s="9">
        <f t="shared" si="52"/>
        <v>1</v>
      </c>
      <c r="K93" s="9">
        <f t="shared" si="52"/>
        <v>1</v>
      </c>
      <c r="L93" s="9">
        <f t="shared" si="52"/>
        <v>1</v>
      </c>
      <c r="M93" s="9">
        <f aca="true" t="shared" si="56" ref="M93:AJ93">M38+L93</f>
        <v>1</v>
      </c>
      <c r="N93" s="9">
        <f t="shared" si="56"/>
        <v>1</v>
      </c>
      <c r="O93" s="9">
        <f t="shared" si="56"/>
        <v>1</v>
      </c>
      <c r="P93" s="9">
        <f t="shared" si="56"/>
        <v>1</v>
      </c>
      <c r="Q93" s="9">
        <f t="shared" si="56"/>
        <v>1</v>
      </c>
      <c r="R93" s="9">
        <f t="shared" si="56"/>
        <v>1</v>
      </c>
      <c r="S93" s="9">
        <f t="shared" si="56"/>
        <v>1</v>
      </c>
      <c r="T93" s="9">
        <f t="shared" si="56"/>
        <v>1</v>
      </c>
      <c r="U93" s="9">
        <f t="shared" si="56"/>
        <v>1</v>
      </c>
      <c r="V93" s="9">
        <f t="shared" si="56"/>
        <v>1</v>
      </c>
      <c r="W93" s="9">
        <f t="shared" si="56"/>
        <v>1</v>
      </c>
      <c r="X93" s="9">
        <f t="shared" si="56"/>
        <v>1</v>
      </c>
      <c r="Y93" s="9">
        <f t="shared" si="56"/>
        <v>1</v>
      </c>
      <c r="Z93" s="9">
        <f t="shared" si="56"/>
        <v>1</v>
      </c>
      <c r="AA93" s="9">
        <f t="shared" si="56"/>
        <v>1</v>
      </c>
      <c r="AB93" s="9">
        <f t="shared" si="56"/>
        <v>1</v>
      </c>
      <c r="AC93" s="9">
        <f t="shared" si="56"/>
        <v>1</v>
      </c>
      <c r="AD93" s="9">
        <f t="shared" si="56"/>
        <v>1</v>
      </c>
      <c r="AE93" s="9">
        <f t="shared" si="56"/>
        <v>1</v>
      </c>
      <c r="AF93" s="9">
        <f t="shared" si="56"/>
        <v>1</v>
      </c>
      <c r="AG93" s="9">
        <f t="shared" si="56"/>
        <v>1</v>
      </c>
      <c r="AH93" s="9">
        <f t="shared" si="56"/>
        <v>1</v>
      </c>
      <c r="AI93" s="9">
        <f t="shared" si="56"/>
        <v>1</v>
      </c>
      <c r="AJ93" s="9">
        <f t="shared" si="56"/>
        <v>1</v>
      </c>
    </row>
    <row r="94" spans="3:36" ht="12.75">
      <c r="C94" s="6">
        <v>0</v>
      </c>
      <c r="D94" s="7">
        <v>0</v>
      </c>
      <c r="E94" s="13">
        <v>6</v>
      </c>
      <c r="F94" s="13">
        <v>5</v>
      </c>
      <c r="G94" s="9">
        <f>G39</f>
        <v>0</v>
      </c>
      <c r="H94" s="9">
        <f>G94+H39</f>
        <v>0</v>
      </c>
      <c r="I94" s="9">
        <f t="shared" si="52"/>
        <v>1</v>
      </c>
      <c r="J94" s="9">
        <f t="shared" si="52"/>
        <v>3</v>
      </c>
      <c r="K94" s="9">
        <f t="shared" si="52"/>
        <v>3</v>
      </c>
      <c r="L94" s="9">
        <f t="shared" si="52"/>
        <v>3</v>
      </c>
      <c r="M94" s="9">
        <f aca="true" t="shared" si="57" ref="M94:AJ94">M39+L94</f>
        <v>3</v>
      </c>
      <c r="N94" s="9">
        <f t="shared" si="57"/>
        <v>3</v>
      </c>
      <c r="O94" s="9">
        <f t="shared" si="57"/>
        <v>3</v>
      </c>
      <c r="P94" s="9">
        <f t="shared" si="57"/>
        <v>3</v>
      </c>
      <c r="Q94" s="9">
        <f t="shared" si="57"/>
        <v>3</v>
      </c>
      <c r="R94" s="9">
        <f t="shared" si="57"/>
        <v>3</v>
      </c>
      <c r="S94" s="9">
        <f t="shared" si="57"/>
        <v>3</v>
      </c>
      <c r="T94" s="9">
        <f t="shared" si="57"/>
        <v>3</v>
      </c>
      <c r="U94" s="9">
        <f t="shared" si="57"/>
        <v>3</v>
      </c>
      <c r="V94" s="9">
        <f t="shared" si="57"/>
        <v>3</v>
      </c>
      <c r="W94" s="9">
        <f t="shared" si="57"/>
        <v>3</v>
      </c>
      <c r="X94" s="9">
        <f t="shared" si="57"/>
        <v>3</v>
      </c>
      <c r="Y94" s="9">
        <f t="shared" si="57"/>
        <v>3</v>
      </c>
      <c r="Z94" s="9">
        <f t="shared" si="57"/>
        <v>3</v>
      </c>
      <c r="AA94" s="9">
        <f t="shared" si="57"/>
        <v>3</v>
      </c>
      <c r="AB94" s="9">
        <f t="shared" si="57"/>
        <v>3</v>
      </c>
      <c r="AC94" s="9">
        <f t="shared" si="57"/>
        <v>3</v>
      </c>
      <c r="AD94" s="9">
        <f t="shared" si="57"/>
        <v>3</v>
      </c>
      <c r="AE94" s="9">
        <f t="shared" si="57"/>
        <v>3</v>
      </c>
      <c r="AF94" s="9">
        <f t="shared" si="57"/>
        <v>3</v>
      </c>
      <c r="AG94" s="9">
        <f t="shared" si="57"/>
        <v>3</v>
      </c>
      <c r="AH94" s="9">
        <f t="shared" si="57"/>
        <v>3</v>
      </c>
      <c r="AI94" s="9">
        <f t="shared" si="57"/>
        <v>3</v>
      </c>
      <c r="AJ94" s="9">
        <f t="shared" si="57"/>
        <v>3</v>
      </c>
    </row>
    <row r="95" spans="3:36" ht="12.75">
      <c r="C95" s="6">
        <v>0</v>
      </c>
      <c r="D95" s="7">
        <v>0</v>
      </c>
      <c r="E95" s="13">
        <v>6</v>
      </c>
      <c r="F95" s="13">
        <v>6</v>
      </c>
      <c r="G95" s="9">
        <f>G40</f>
        <v>0</v>
      </c>
      <c r="H95" s="9">
        <f>G95+H40</f>
        <v>0</v>
      </c>
      <c r="I95" s="9">
        <f t="shared" si="52"/>
        <v>4</v>
      </c>
      <c r="J95" s="9">
        <f t="shared" si="52"/>
        <v>4</v>
      </c>
      <c r="K95" s="9">
        <f t="shared" si="52"/>
        <v>4</v>
      </c>
      <c r="L95" s="9">
        <f t="shared" si="52"/>
        <v>5</v>
      </c>
      <c r="M95" s="9">
        <f aca="true" t="shared" si="58" ref="M95:AJ95">M40+L95</f>
        <v>5</v>
      </c>
      <c r="N95" s="9">
        <f t="shared" si="58"/>
        <v>5</v>
      </c>
      <c r="O95" s="9">
        <f t="shared" si="58"/>
        <v>5</v>
      </c>
      <c r="P95" s="9">
        <f t="shared" si="58"/>
        <v>5</v>
      </c>
      <c r="Q95" s="9">
        <f t="shared" si="58"/>
        <v>5</v>
      </c>
      <c r="R95" s="9">
        <f t="shared" si="58"/>
        <v>5</v>
      </c>
      <c r="S95" s="9">
        <f t="shared" si="58"/>
        <v>5</v>
      </c>
      <c r="T95" s="9">
        <f t="shared" si="58"/>
        <v>5</v>
      </c>
      <c r="U95" s="9">
        <f t="shared" si="58"/>
        <v>5</v>
      </c>
      <c r="V95" s="9">
        <f t="shared" si="58"/>
        <v>5</v>
      </c>
      <c r="W95" s="9">
        <f t="shared" si="58"/>
        <v>5</v>
      </c>
      <c r="X95" s="9">
        <f t="shared" si="58"/>
        <v>5</v>
      </c>
      <c r="Y95" s="9">
        <f t="shared" si="58"/>
        <v>5</v>
      </c>
      <c r="Z95" s="9">
        <f t="shared" si="58"/>
        <v>5</v>
      </c>
      <c r="AA95" s="9">
        <f t="shared" si="58"/>
        <v>5</v>
      </c>
      <c r="AB95" s="9">
        <f t="shared" si="58"/>
        <v>5</v>
      </c>
      <c r="AC95" s="9">
        <f t="shared" si="58"/>
        <v>5</v>
      </c>
      <c r="AD95" s="9">
        <f t="shared" si="58"/>
        <v>5</v>
      </c>
      <c r="AE95" s="9">
        <f t="shared" si="58"/>
        <v>5</v>
      </c>
      <c r="AF95" s="9">
        <f t="shared" si="58"/>
        <v>5</v>
      </c>
      <c r="AG95" s="9">
        <f t="shared" si="58"/>
        <v>5</v>
      </c>
      <c r="AH95" s="9">
        <f t="shared" si="58"/>
        <v>5</v>
      </c>
      <c r="AI95" s="9">
        <f t="shared" si="58"/>
        <v>5</v>
      </c>
      <c r="AJ95" s="9">
        <f t="shared" si="58"/>
        <v>5</v>
      </c>
    </row>
    <row r="96" spans="7:36" ht="12.75">
      <c r="G96" s="11">
        <f>SUM(G90:G95)</f>
        <v>0</v>
      </c>
      <c r="H96" s="11">
        <f aca="true" t="shared" si="59" ref="H96:AJ96">SUM(H90:H95)</f>
        <v>0</v>
      </c>
      <c r="I96" s="11">
        <f t="shared" si="59"/>
        <v>12</v>
      </c>
      <c r="J96" s="11">
        <f t="shared" si="59"/>
        <v>26</v>
      </c>
      <c r="K96" s="11">
        <f t="shared" si="59"/>
        <v>26</v>
      </c>
      <c r="L96" s="11">
        <f t="shared" si="59"/>
        <v>30</v>
      </c>
      <c r="M96" s="11">
        <f t="shared" si="59"/>
        <v>30</v>
      </c>
      <c r="N96" s="11">
        <f t="shared" si="59"/>
        <v>30</v>
      </c>
      <c r="O96" s="11">
        <f t="shared" si="59"/>
        <v>30</v>
      </c>
      <c r="P96" s="11">
        <f t="shared" si="59"/>
        <v>30</v>
      </c>
      <c r="Q96" s="11">
        <f t="shared" si="59"/>
        <v>30</v>
      </c>
      <c r="R96" s="11">
        <f t="shared" si="59"/>
        <v>30</v>
      </c>
      <c r="S96" s="11">
        <f t="shared" si="59"/>
        <v>30</v>
      </c>
      <c r="T96" s="11">
        <f t="shared" si="59"/>
        <v>30</v>
      </c>
      <c r="U96" s="11">
        <f t="shared" si="59"/>
        <v>30</v>
      </c>
      <c r="V96" s="11">
        <f t="shared" si="59"/>
        <v>30</v>
      </c>
      <c r="W96" s="11">
        <f t="shared" si="59"/>
        <v>30</v>
      </c>
      <c r="X96" s="11">
        <f t="shared" si="59"/>
        <v>30</v>
      </c>
      <c r="Y96" s="11">
        <f t="shared" si="59"/>
        <v>30</v>
      </c>
      <c r="Z96" s="11">
        <f t="shared" si="59"/>
        <v>30</v>
      </c>
      <c r="AA96" s="11">
        <f t="shared" si="59"/>
        <v>30</v>
      </c>
      <c r="AB96" s="11">
        <f t="shared" si="59"/>
        <v>30</v>
      </c>
      <c r="AC96" s="11">
        <f t="shared" si="59"/>
        <v>30</v>
      </c>
      <c r="AD96" s="11">
        <f t="shared" si="59"/>
        <v>30</v>
      </c>
      <c r="AE96" s="11">
        <f t="shared" si="59"/>
        <v>30</v>
      </c>
      <c r="AF96" s="11">
        <f t="shared" si="59"/>
        <v>30</v>
      </c>
      <c r="AG96" s="11">
        <f t="shared" si="59"/>
        <v>30</v>
      </c>
      <c r="AH96" s="11">
        <f t="shared" si="59"/>
        <v>30</v>
      </c>
      <c r="AI96" s="11">
        <f t="shared" si="59"/>
        <v>30</v>
      </c>
      <c r="AJ96" s="11">
        <f t="shared" si="59"/>
        <v>30</v>
      </c>
    </row>
    <row r="97" spans="2:37" ht="12.75">
      <c r="B97" s="14" t="s">
        <v>59</v>
      </c>
      <c r="C97" s="16"/>
      <c r="D97" s="16"/>
      <c r="E97" s="17"/>
      <c r="F97" s="17"/>
      <c r="G97" s="16">
        <f>+(20-MEDIAN(G90:G95))/20</f>
        <v>1</v>
      </c>
      <c r="H97" s="16">
        <f aca="true" t="shared" si="60" ref="H97:AJ97">+(20-MEDIAN(H90:H95))/20</f>
        <v>1</v>
      </c>
      <c r="I97" s="16">
        <f t="shared" si="60"/>
        <v>0.925</v>
      </c>
      <c r="J97" s="16">
        <f t="shared" si="60"/>
        <v>0.8</v>
      </c>
      <c r="K97" s="16">
        <f t="shared" si="60"/>
        <v>0.8</v>
      </c>
      <c r="L97" s="16">
        <f t="shared" si="60"/>
        <v>0.725</v>
      </c>
      <c r="M97" s="16">
        <f t="shared" si="60"/>
        <v>0.725</v>
      </c>
      <c r="N97" s="16">
        <f t="shared" si="60"/>
        <v>0.725</v>
      </c>
      <c r="O97" s="16">
        <f t="shared" si="60"/>
        <v>0.725</v>
      </c>
      <c r="P97" s="16">
        <f t="shared" si="60"/>
        <v>0.725</v>
      </c>
      <c r="Q97" s="16">
        <f t="shared" si="60"/>
        <v>0.725</v>
      </c>
      <c r="R97" s="16">
        <f t="shared" si="60"/>
        <v>0.725</v>
      </c>
      <c r="S97" s="16">
        <f t="shared" si="60"/>
        <v>0.725</v>
      </c>
      <c r="T97" s="16">
        <f t="shared" si="60"/>
        <v>0.725</v>
      </c>
      <c r="U97" s="16">
        <f t="shared" si="60"/>
        <v>0.725</v>
      </c>
      <c r="V97" s="16">
        <f t="shared" si="60"/>
        <v>0.725</v>
      </c>
      <c r="W97" s="16">
        <f t="shared" si="60"/>
        <v>0.725</v>
      </c>
      <c r="X97" s="16">
        <f t="shared" si="60"/>
        <v>0.725</v>
      </c>
      <c r="Y97" s="16">
        <f t="shared" si="60"/>
        <v>0.725</v>
      </c>
      <c r="Z97" s="16">
        <f t="shared" si="60"/>
        <v>0.725</v>
      </c>
      <c r="AA97" s="16">
        <f t="shared" si="60"/>
        <v>0.725</v>
      </c>
      <c r="AB97" s="16">
        <f t="shared" si="60"/>
        <v>0.725</v>
      </c>
      <c r="AC97" s="16">
        <f t="shared" si="60"/>
        <v>0.725</v>
      </c>
      <c r="AD97" s="16">
        <f t="shared" si="60"/>
        <v>0.725</v>
      </c>
      <c r="AE97" s="16">
        <f t="shared" si="60"/>
        <v>0.725</v>
      </c>
      <c r="AF97" s="16">
        <f t="shared" si="60"/>
        <v>0.725</v>
      </c>
      <c r="AG97" s="16">
        <f t="shared" si="60"/>
        <v>0.725</v>
      </c>
      <c r="AH97" s="16">
        <f t="shared" si="60"/>
        <v>0.725</v>
      </c>
      <c r="AI97" s="16">
        <f t="shared" si="60"/>
        <v>0.725</v>
      </c>
      <c r="AJ97" s="16">
        <f t="shared" si="60"/>
        <v>0.725</v>
      </c>
      <c r="AK97" s="48"/>
    </row>
  </sheetData>
  <mergeCells count="5">
    <mergeCell ref="G43:AJ43"/>
    <mergeCell ref="A2:AJ2"/>
    <mergeCell ref="B3:B4"/>
    <mergeCell ref="A3:A4"/>
    <mergeCell ref="G3:AJ3"/>
  </mergeCells>
  <printOptions/>
  <pageMargins left="0.32" right="0.5" top="0.49" bottom="0.4" header="0.45" footer="0.2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UCF</dc:creator>
  <cp:keywords/>
  <dc:description/>
  <cp:lastModifiedBy>Pedro</cp:lastModifiedBy>
  <cp:lastPrinted>2009-03-31T22:11:33Z</cp:lastPrinted>
  <dcterms:created xsi:type="dcterms:W3CDTF">2009-02-23T16:44:51Z</dcterms:created>
  <dcterms:modified xsi:type="dcterms:W3CDTF">2009-08-20T11:33:25Z</dcterms:modified>
  <cp:category/>
  <cp:version/>
  <cp:contentType/>
  <cp:contentStatus/>
</cp:coreProperties>
</file>