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S Proposals\Admin\Budget\Budget template (total years)\"/>
    </mc:Choice>
  </mc:AlternateContent>
  <xr:revisionPtr revIDLastSave="0" documentId="8_{A342AA01-BF8D-41AB-A165-6D6C3622D7D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mulative Budget" sheetId="1" r:id="rId1"/>
    <sheet name="PI" sheetId="9" r:id="rId2"/>
    <sheet name="CoPI1" sheetId="10" r:id="rId3"/>
    <sheet name="CoPI2" sheetId="11" r:id="rId4"/>
    <sheet name="CoPI3" sheetId="12" r:id="rId5"/>
    <sheet name="CoPI4" sheetId="13" r:id="rId6"/>
    <sheet name="CoPI5" sheetId="14" r:id="rId7"/>
  </sheets>
  <definedNames>
    <definedName name="_xlnm.Print_Area" localSheetId="2">CoPI1!$A$1:$J$66</definedName>
    <definedName name="_xlnm.Print_Area" localSheetId="3">CoPI2!$A$1:$J$66</definedName>
    <definedName name="_xlnm.Print_Area" localSheetId="4">CoPI3!$A$1:$J$66</definedName>
    <definedName name="_xlnm.Print_Area" localSheetId="5">CoPI4!$A$1:$J$66</definedName>
    <definedName name="_xlnm.Print_Area" localSheetId="6">CoPI5!$A$1:$J$66</definedName>
    <definedName name="_xlnm.Print_Area" localSheetId="0">'Cumulative Budget'!$A$1:$J$66</definedName>
    <definedName name="_xlnm.Print_Area" localSheetId="1">PI!$A$1:$J$66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E59" i="14" l="1"/>
  <c r="F59" i="14" s="1"/>
  <c r="G59" i="14" s="1"/>
  <c r="H59" i="14" s="1"/>
  <c r="E58" i="14"/>
  <c r="E60" i="14" s="1"/>
  <c r="D58" i="14"/>
  <c r="I49" i="14"/>
  <c r="H49" i="14"/>
  <c r="G49" i="14"/>
  <c r="F49" i="14"/>
  <c r="E49" i="14"/>
  <c r="J49" i="14" s="1"/>
  <c r="I41" i="14"/>
  <c r="H41" i="14"/>
  <c r="G41" i="14"/>
  <c r="F41" i="14"/>
  <c r="E41" i="14"/>
  <c r="J36" i="14"/>
  <c r="E31" i="14"/>
  <c r="F24" i="14"/>
  <c r="F31" i="14" s="1"/>
  <c r="F23" i="14"/>
  <c r="G23" i="14" s="1"/>
  <c r="H23" i="14" s="1"/>
  <c r="I23" i="14" s="1"/>
  <c r="F22" i="14"/>
  <c r="G22" i="14" s="1"/>
  <c r="H22" i="14" s="1"/>
  <c r="I22" i="14" s="1"/>
  <c r="E21" i="14"/>
  <c r="E30" i="14" s="1"/>
  <c r="E20" i="14"/>
  <c r="E59" i="13"/>
  <c r="F59" i="13" s="1"/>
  <c r="G59" i="13" s="1"/>
  <c r="H59" i="13" s="1"/>
  <c r="E58" i="13"/>
  <c r="E60" i="13" s="1"/>
  <c r="D58" i="13"/>
  <c r="I49" i="13"/>
  <c r="H49" i="13"/>
  <c r="G49" i="13"/>
  <c r="F49" i="13"/>
  <c r="E49" i="13"/>
  <c r="I41" i="13"/>
  <c r="H41" i="13"/>
  <c r="G41" i="13"/>
  <c r="F41" i="13"/>
  <c r="E41" i="13"/>
  <c r="J36" i="13"/>
  <c r="E31" i="13"/>
  <c r="F24" i="13"/>
  <c r="F31" i="13" s="1"/>
  <c r="F23" i="13"/>
  <c r="G23" i="13" s="1"/>
  <c r="H23" i="13" s="1"/>
  <c r="I23" i="13" s="1"/>
  <c r="F22" i="13"/>
  <c r="G22" i="13" s="1"/>
  <c r="H22" i="13" s="1"/>
  <c r="I22" i="13" s="1"/>
  <c r="E21" i="13"/>
  <c r="E30" i="13" s="1"/>
  <c r="E20" i="13"/>
  <c r="E26" i="13" s="1"/>
  <c r="E58" i="12"/>
  <c r="F58" i="12" s="1"/>
  <c r="G58" i="12" s="1"/>
  <c r="H58" i="12" s="1"/>
  <c r="I58" i="12" s="1"/>
  <c r="E58" i="11"/>
  <c r="F58" i="11" s="1"/>
  <c r="G58" i="11" s="1"/>
  <c r="H58" i="11" s="1"/>
  <c r="I58" i="11" s="1"/>
  <c r="E58" i="10"/>
  <c r="F58" i="10" s="1"/>
  <c r="G58" i="10" s="1"/>
  <c r="H58" i="10" s="1"/>
  <c r="I58" i="10" s="1"/>
  <c r="E58" i="9"/>
  <c r="F58" i="9" s="1"/>
  <c r="G58" i="9" s="1"/>
  <c r="H58" i="9" s="1"/>
  <c r="E59" i="12"/>
  <c r="F59" i="12" s="1"/>
  <c r="G59" i="12" s="1"/>
  <c r="H59" i="12" s="1"/>
  <c r="D58" i="12"/>
  <c r="I49" i="12"/>
  <c r="H49" i="12"/>
  <c r="G49" i="12"/>
  <c r="F49" i="12"/>
  <c r="E49" i="12"/>
  <c r="I41" i="12"/>
  <c r="H41" i="12"/>
  <c r="G41" i="12"/>
  <c r="F41" i="12"/>
  <c r="E41" i="12"/>
  <c r="J36" i="12"/>
  <c r="E31" i="12"/>
  <c r="E29" i="12"/>
  <c r="F24" i="12"/>
  <c r="G24" i="12" s="1"/>
  <c r="F23" i="12"/>
  <c r="G23" i="12" s="1"/>
  <c r="H23" i="12" s="1"/>
  <c r="I23" i="12" s="1"/>
  <c r="F22" i="12"/>
  <c r="G22" i="12" s="1"/>
  <c r="H22" i="12" s="1"/>
  <c r="I22" i="12" s="1"/>
  <c r="E21" i="12"/>
  <c r="E30" i="12" s="1"/>
  <c r="E20" i="12"/>
  <c r="E26" i="12" s="1"/>
  <c r="E59" i="11"/>
  <c r="F59" i="11" s="1"/>
  <c r="G59" i="11" s="1"/>
  <c r="H59" i="11" s="1"/>
  <c r="D58" i="11"/>
  <c r="I49" i="11"/>
  <c r="H49" i="11"/>
  <c r="G49" i="11"/>
  <c r="F49" i="11"/>
  <c r="E49" i="11"/>
  <c r="J49" i="11" s="1"/>
  <c r="I41" i="11"/>
  <c r="H41" i="11"/>
  <c r="G41" i="11"/>
  <c r="F41" i="11"/>
  <c r="E41" i="11"/>
  <c r="J36" i="11"/>
  <c r="E31" i="11"/>
  <c r="E29" i="11"/>
  <c r="F24" i="11"/>
  <c r="G24" i="11" s="1"/>
  <c r="F23" i="11"/>
  <c r="G23" i="11" s="1"/>
  <c r="H23" i="11" s="1"/>
  <c r="I23" i="11" s="1"/>
  <c r="F22" i="11"/>
  <c r="G22" i="11" s="1"/>
  <c r="H22" i="11" s="1"/>
  <c r="I22" i="11" s="1"/>
  <c r="E21" i="11"/>
  <c r="E30" i="11" s="1"/>
  <c r="E20" i="11"/>
  <c r="E59" i="10"/>
  <c r="F59" i="10" s="1"/>
  <c r="G59" i="10" s="1"/>
  <c r="H59" i="10" s="1"/>
  <c r="D58" i="10"/>
  <c r="J49" i="10"/>
  <c r="I49" i="10"/>
  <c r="H49" i="10"/>
  <c r="G49" i="10"/>
  <c r="F49" i="10"/>
  <c r="E49" i="10"/>
  <c r="I41" i="10"/>
  <c r="H41" i="10"/>
  <c r="G41" i="10"/>
  <c r="J41" i="10" s="1"/>
  <c r="F41" i="10"/>
  <c r="E41" i="10"/>
  <c r="J36" i="10"/>
  <c r="E31" i="10"/>
  <c r="F24" i="10"/>
  <c r="F31" i="10" s="1"/>
  <c r="F23" i="10"/>
  <c r="G23" i="10" s="1"/>
  <c r="H23" i="10" s="1"/>
  <c r="I23" i="10" s="1"/>
  <c r="F22" i="10"/>
  <c r="G22" i="10" s="1"/>
  <c r="H22" i="10" s="1"/>
  <c r="I22" i="10" s="1"/>
  <c r="E21" i="10"/>
  <c r="E30" i="10" s="1"/>
  <c r="E20" i="10"/>
  <c r="F20" i="10" s="1"/>
  <c r="J41" i="9"/>
  <c r="J26" i="9"/>
  <c r="J36" i="9"/>
  <c r="F30" i="9"/>
  <c r="G30" i="9"/>
  <c r="H30" i="9"/>
  <c r="I30" i="9"/>
  <c r="E30" i="9"/>
  <c r="E21" i="9"/>
  <c r="F21" i="9" s="1"/>
  <c r="G21" i="9" s="1"/>
  <c r="H21" i="9" s="1"/>
  <c r="I21" i="9" s="1"/>
  <c r="E20" i="9"/>
  <c r="E26" i="14" l="1"/>
  <c r="F21" i="14"/>
  <c r="J41" i="14"/>
  <c r="F20" i="14"/>
  <c r="G24" i="14"/>
  <c r="F58" i="14"/>
  <c r="E29" i="14"/>
  <c r="J49" i="13"/>
  <c r="J41" i="13"/>
  <c r="F20" i="13"/>
  <c r="G24" i="13"/>
  <c r="F58" i="13"/>
  <c r="E29" i="13"/>
  <c r="F21" i="13"/>
  <c r="E60" i="11"/>
  <c r="J49" i="12"/>
  <c r="F20" i="12"/>
  <c r="J41" i="12"/>
  <c r="G31" i="12"/>
  <c r="H24" i="12"/>
  <c r="F60" i="12"/>
  <c r="F31" i="12"/>
  <c r="E60" i="12"/>
  <c r="F21" i="12"/>
  <c r="F26" i="12" s="1"/>
  <c r="J41" i="11"/>
  <c r="E26" i="11"/>
  <c r="F20" i="11"/>
  <c r="G31" i="11"/>
  <c r="H24" i="11"/>
  <c r="F31" i="11"/>
  <c r="F21" i="11"/>
  <c r="G20" i="10"/>
  <c r="F29" i="10"/>
  <c r="E60" i="10"/>
  <c r="E29" i="10"/>
  <c r="G24" i="10"/>
  <c r="F21" i="10"/>
  <c r="F26" i="10" s="1"/>
  <c r="E26" i="10"/>
  <c r="F23" i="9"/>
  <c r="G23" i="9" s="1"/>
  <c r="E23" i="1"/>
  <c r="F30" i="14" l="1"/>
  <c r="G21" i="14"/>
  <c r="F60" i="14"/>
  <c r="G58" i="14"/>
  <c r="G31" i="14"/>
  <c r="H24" i="14"/>
  <c r="F26" i="14"/>
  <c r="F29" i="14"/>
  <c r="G20" i="14"/>
  <c r="H24" i="13"/>
  <c r="G31" i="13"/>
  <c r="F29" i="13"/>
  <c r="F26" i="13"/>
  <c r="G20" i="13"/>
  <c r="G58" i="13"/>
  <c r="F60" i="13"/>
  <c r="F30" i="13"/>
  <c r="G21" i="13"/>
  <c r="G20" i="12"/>
  <c r="F29" i="12"/>
  <c r="F30" i="12"/>
  <c r="G21" i="12"/>
  <c r="H31" i="12"/>
  <c r="I24" i="12"/>
  <c r="I31" i="12" s="1"/>
  <c r="G60" i="12"/>
  <c r="G20" i="11"/>
  <c r="F29" i="11"/>
  <c r="I24" i="11"/>
  <c r="I31" i="11" s="1"/>
  <c r="H31" i="11"/>
  <c r="F60" i="11"/>
  <c r="F26" i="11"/>
  <c r="G21" i="11"/>
  <c r="F30" i="11"/>
  <c r="F60" i="10"/>
  <c r="G31" i="10"/>
  <c r="H24" i="10"/>
  <c r="G29" i="10"/>
  <c r="H20" i="10"/>
  <c r="G21" i="10"/>
  <c r="F30" i="10"/>
  <c r="F23" i="1"/>
  <c r="G23" i="1"/>
  <c r="H23" i="9"/>
  <c r="H21" i="14" l="1"/>
  <c r="G30" i="14"/>
  <c r="G26" i="14"/>
  <c r="G29" i="14"/>
  <c r="H20" i="14"/>
  <c r="H31" i="14"/>
  <c r="I24" i="14"/>
  <c r="I31" i="14" s="1"/>
  <c r="G60" i="14"/>
  <c r="H58" i="14"/>
  <c r="H21" i="13"/>
  <c r="G30" i="13"/>
  <c r="H31" i="13"/>
  <c r="I24" i="13"/>
  <c r="I31" i="13" s="1"/>
  <c r="G60" i="13"/>
  <c r="H58" i="13"/>
  <c r="G29" i="13"/>
  <c r="H20" i="13"/>
  <c r="G26" i="13"/>
  <c r="H20" i="12"/>
  <c r="G29" i="12"/>
  <c r="G30" i="12"/>
  <c r="H21" i="12"/>
  <c r="G26" i="12"/>
  <c r="H60" i="12"/>
  <c r="I60" i="12"/>
  <c r="H20" i="11"/>
  <c r="G29" i="11"/>
  <c r="G30" i="11"/>
  <c r="H21" i="11"/>
  <c r="G26" i="11"/>
  <c r="G60" i="11"/>
  <c r="G30" i="10"/>
  <c r="H21" i="10"/>
  <c r="G60" i="10"/>
  <c r="H29" i="10"/>
  <c r="I20" i="10"/>
  <c r="G26" i="10"/>
  <c r="H31" i="10"/>
  <c r="I24" i="10"/>
  <c r="I31" i="10" s="1"/>
  <c r="I23" i="9"/>
  <c r="I23" i="1" s="1"/>
  <c r="H23" i="1"/>
  <c r="I49" i="9"/>
  <c r="I41" i="9"/>
  <c r="I21" i="14" l="1"/>
  <c r="I30" i="14" s="1"/>
  <c r="H30" i="14"/>
  <c r="H60" i="14"/>
  <c r="I58" i="14"/>
  <c r="I60" i="14" s="1"/>
  <c r="H29" i="14"/>
  <c r="I20" i="14"/>
  <c r="H26" i="14"/>
  <c r="H30" i="13"/>
  <c r="I21" i="13"/>
  <c r="I30" i="13" s="1"/>
  <c r="H60" i="13"/>
  <c r="I58" i="13"/>
  <c r="I60" i="13" s="1"/>
  <c r="H29" i="13"/>
  <c r="I20" i="13"/>
  <c r="H26" i="13"/>
  <c r="H29" i="12"/>
  <c r="I20" i="12"/>
  <c r="I29" i="12" s="1"/>
  <c r="H30" i="12"/>
  <c r="I21" i="12"/>
  <c r="H26" i="12"/>
  <c r="J60" i="12"/>
  <c r="H29" i="11"/>
  <c r="I20" i="11"/>
  <c r="I29" i="11" s="1"/>
  <c r="H60" i="11"/>
  <c r="I60" i="11"/>
  <c r="H30" i="11"/>
  <c r="I21" i="11"/>
  <c r="H26" i="11"/>
  <c r="H60" i="10"/>
  <c r="I60" i="10"/>
  <c r="I29" i="10"/>
  <c r="H30" i="10"/>
  <c r="I21" i="10"/>
  <c r="I30" i="10" s="1"/>
  <c r="H26" i="10"/>
  <c r="P16" i="14"/>
  <c r="Q16" i="14" s="1"/>
  <c r="R16" i="14" s="1"/>
  <c r="S16" i="14" s="1"/>
  <c r="O16" i="14"/>
  <c r="P15" i="14"/>
  <c r="Q15" i="14" s="1"/>
  <c r="R15" i="14" s="1"/>
  <c r="S15" i="14" s="1"/>
  <c r="O15" i="14"/>
  <c r="P14" i="14"/>
  <c r="Q14" i="14" s="1"/>
  <c r="R14" i="14" s="1"/>
  <c r="S14" i="14" s="1"/>
  <c r="O14" i="14"/>
  <c r="P13" i="14"/>
  <c r="O13" i="14"/>
  <c r="P12" i="14"/>
  <c r="O12" i="14"/>
  <c r="P11" i="14"/>
  <c r="Q11" i="14" s="1"/>
  <c r="R11" i="14" s="1"/>
  <c r="S11" i="14" s="1"/>
  <c r="O11" i="14"/>
  <c r="P16" i="13"/>
  <c r="O16" i="13"/>
  <c r="P15" i="13"/>
  <c r="Q15" i="13" s="1"/>
  <c r="O15" i="13"/>
  <c r="P14" i="13"/>
  <c r="Q14" i="13" s="1"/>
  <c r="O14" i="13"/>
  <c r="P13" i="13"/>
  <c r="O13" i="13"/>
  <c r="P12" i="13"/>
  <c r="O12" i="13"/>
  <c r="P11" i="13"/>
  <c r="Q11" i="13" s="1"/>
  <c r="O11" i="13"/>
  <c r="P16" i="12"/>
  <c r="O16" i="12"/>
  <c r="P15" i="12"/>
  <c r="Q15" i="12" s="1"/>
  <c r="O15" i="12"/>
  <c r="P14" i="12"/>
  <c r="Q14" i="12" s="1"/>
  <c r="O14" i="12"/>
  <c r="P13" i="12"/>
  <c r="O13" i="12"/>
  <c r="P12" i="12"/>
  <c r="Q12" i="12" s="1"/>
  <c r="O12" i="12"/>
  <c r="P11" i="12"/>
  <c r="Q11" i="12" s="1"/>
  <c r="O11" i="12"/>
  <c r="P16" i="11"/>
  <c r="O16" i="11"/>
  <c r="P15" i="11"/>
  <c r="Q15" i="11" s="1"/>
  <c r="O15" i="11"/>
  <c r="P14" i="11"/>
  <c r="Q14" i="11" s="1"/>
  <c r="O14" i="11"/>
  <c r="P13" i="11"/>
  <c r="O13" i="11"/>
  <c r="P12" i="11"/>
  <c r="O12" i="11"/>
  <c r="P11" i="11"/>
  <c r="Q11" i="11" s="1"/>
  <c r="O11" i="11"/>
  <c r="P16" i="10"/>
  <c r="Q16" i="10" s="1"/>
  <c r="R16" i="10" s="1"/>
  <c r="O16" i="10"/>
  <c r="P15" i="10"/>
  <c r="O15" i="10"/>
  <c r="P14" i="10"/>
  <c r="O14" i="10"/>
  <c r="P13" i="10"/>
  <c r="Q13" i="10" s="1"/>
  <c r="R13" i="10" s="1"/>
  <c r="O13" i="10"/>
  <c r="P12" i="10"/>
  <c r="Q12" i="10" s="1"/>
  <c r="R12" i="10" s="1"/>
  <c r="O12" i="10"/>
  <c r="P11" i="10"/>
  <c r="O11" i="10"/>
  <c r="O12" i="9"/>
  <c r="O13" i="9"/>
  <c r="O14" i="9"/>
  <c r="O15" i="9"/>
  <c r="O16" i="9"/>
  <c r="O11" i="9"/>
  <c r="I29" i="14" l="1"/>
  <c r="I26" i="14"/>
  <c r="J26" i="14" s="1"/>
  <c r="J60" i="14"/>
  <c r="J60" i="13"/>
  <c r="I29" i="13"/>
  <c r="I26" i="13"/>
  <c r="J26" i="13" s="1"/>
  <c r="I30" i="12"/>
  <c r="I26" i="12"/>
  <c r="J26" i="12" s="1"/>
  <c r="I30" i="11"/>
  <c r="I26" i="11"/>
  <c r="J26" i="11" s="1"/>
  <c r="J60" i="11"/>
  <c r="I26" i="10"/>
  <c r="J26" i="10" s="1"/>
  <c r="J60" i="10"/>
  <c r="Q12" i="14"/>
  <c r="R12" i="14" s="1"/>
  <c r="S12" i="14" s="1"/>
  <c r="Q13" i="14"/>
  <c r="R13" i="14" s="1"/>
  <c r="S13" i="14" s="1"/>
  <c r="R14" i="13"/>
  <c r="R11" i="13"/>
  <c r="Q12" i="13"/>
  <c r="R15" i="13"/>
  <c r="Q16" i="13"/>
  <c r="Q13" i="13"/>
  <c r="R12" i="12"/>
  <c r="R14" i="12"/>
  <c r="R11" i="12"/>
  <c r="R15" i="12"/>
  <c r="Q16" i="12"/>
  <c r="Q13" i="12"/>
  <c r="R14" i="11"/>
  <c r="R11" i="11"/>
  <c r="Q12" i="11"/>
  <c r="R15" i="11"/>
  <c r="Q16" i="11"/>
  <c r="Q13" i="11"/>
  <c r="S13" i="10"/>
  <c r="S12" i="10"/>
  <c r="Q14" i="10"/>
  <c r="S16" i="10"/>
  <c r="Q11" i="10"/>
  <c r="Q15" i="10"/>
  <c r="E59" i="9"/>
  <c r="F59" i="9" s="1"/>
  <c r="G59" i="9" s="1"/>
  <c r="H59" i="9" s="1"/>
  <c r="R12" i="13" l="1"/>
  <c r="R16" i="13"/>
  <c r="S14" i="13"/>
  <c r="S15" i="13"/>
  <c r="R13" i="13"/>
  <c r="S11" i="13"/>
  <c r="S15" i="12"/>
  <c r="S12" i="12"/>
  <c r="S11" i="12"/>
  <c r="R13" i="12"/>
  <c r="R16" i="12"/>
  <c r="S14" i="12"/>
  <c r="R16" i="11"/>
  <c r="S14" i="11"/>
  <c r="S15" i="11"/>
  <c r="R12" i="11"/>
  <c r="R13" i="11"/>
  <c r="S11" i="11"/>
  <c r="R15" i="10"/>
  <c r="R14" i="10"/>
  <c r="R11" i="10"/>
  <c r="E11" i="12"/>
  <c r="P12" i="9"/>
  <c r="Q12" i="9" s="1"/>
  <c r="R12" i="9" s="1"/>
  <c r="S12" i="9" s="1"/>
  <c r="S21" i="9" s="1"/>
  <c r="P13" i="9"/>
  <c r="Q13" i="9" s="1"/>
  <c r="R13" i="9" s="1"/>
  <c r="S13" i="9" s="1"/>
  <c r="S22" i="9" s="1"/>
  <c r="P14" i="9"/>
  <c r="Q14" i="9" s="1"/>
  <c r="R14" i="9" s="1"/>
  <c r="S14" i="9" s="1"/>
  <c r="P15" i="9"/>
  <c r="P16" i="9"/>
  <c r="Q16" i="9" s="1"/>
  <c r="R16" i="9" s="1"/>
  <c r="S16" i="9" s="1"/>
  <c r="S25" i="9" s="1"/>
  <c r="P11" i="9"/>
  <c r="S23" i="9" l="1"/>
  <c r="F11" i="12"/>
  <c r="O20" i="12"/>
  <c r="S13" i="13"/>
  <c r="S12" i="13"/>
  <c r="S16" i="13"/>
  <c r="S16" i="12"/>
  <c r="S13" i="12"/>
  <c r="S16" i="11"/>
  <c r="S13" i="11"/>
  <c r="S12" i="11"/>
  <c r="S14" i="10"/>
  <c r="S11" i="10"/>
  <c r="S15" i="10"/>
  <c r="Q15" i="9"/>
  <c r="R15" i="9" s="1"/>
  <c r="S15" i="9" s="1"/>
  <c r="S24" i="9" s="1"/>
  <c r="Q11" i="9"/>
  <c r="E13" i="14"/>
  <c r="O22" i="14" s="1"/>
  <c r="G11" i="12" l="1"/>
  <c r="P20" i="12"/>
  <c r="F13" i="14"/>
  <c r="P22" i="14" s="1"/>
  <c r="R11" i="9"/>
  <c r="S11" i="9" s="1"/>
  <c r="S20" i="9" s="1"/>
  <c r="H11" i="12" l="1"/>
  <c r="Q20" i="12"/>
  <c r="G13" i="14"/>
  <c r="Q22" i="14" s="1"/>
  <c r="E16" i="14"/>
  <c r="O25" i="14" s="1"/>
  <c r="E15" i="14"/>
  <c r="O24" i="14" s="1"/>
  <c r="E14" i="14"/>
  <c r="O23" i="14" s="1"/>
  <c r="E12" i="14"/>
  <c r="O21" i="14" s="1"/>
  <c r="E11" i="14"/>
  <c r="O20" i="14" s="1"/>
  <c r="E16" i="13"/>
  <c r="O25" i="13" s="1"/>
  <c r="E15" i="13"/>
  <c r="O24" i="13" s="1"/>
  <c r="E14" i="13"/>
  <c r="E13" i="13"/>
  <c r="O22" i="13" s="1"/>
  <c r="E12" i="13"/>
  <c r="O21" i="13" s="1"/>
  <c r="E11" i="13"/>
  <c r="O20" i="13" s="1"/>
  <c r="O23" i="13" l="1"/>
  <c r="I11" i="12"/>
  <c r="S20" i="12" s="1"/>
  <c r="R20" i="12"/>
  <c r="F11" i="13"/>
  <c r="P20" i="13" s="1"/>
  <c r="F14" i="13"/>
  <c r="F13" i="13"/>
  <c r="P22" i="13" s="1"/>
  <c r="F16" i="14"/>
  <c r="P25" i="14" s="1"/>
  <c r="F15" i="14"/>
  <c r="P24" i="14" s="1"/>
  <c r="H13" i="14"/>
  <c r="R22" i="14" s="1"/>
  <c r="F11" i="14"/>
  <c r="P20" i="14" s="1"/>
  <c r="F14" i="14"/>
  <c r="P23" i="14" s="1"/>
  <c r="F12" i="13"/>
  <c r="P21" i="13" s="1"/>
  <c r="F16" i="13"/>
  <c r="P25" i="13" s="1"/>
  <c r="F15" i="13"/>
  <c r="P24" i="13" s="1"/>
  <c r="F12" i="14"/>
  <c r="P21" i="14" s="1"/>
  <c r="E18" i="14"/>
  <c r="E28" i="14" s="1"/>
  <c r="E33" i="14" s="1"/>
  <c r="E18" i="13"/>
  <c r="E28" i="13" s="1"/>
  <c r="E33" i="13" s="1"/>
  <c r="E16" i="12"/>
  <c r="O25" i="12" s="1"/>
  <c r="E15" i="12"/>
  <c r="O24" i="12" s="1"/>
  <c r="E14" i="12"/>
  <c r="O23" i="12" s="1"/>
  <c r="E13" i="12"/>
  <c r="O22" i="12" s="1"/>
  <c r="E12" i="12"/>
  <c r="O21" i="12" s="1"/>
  <c r="E16" i="11"/>
  <c r="O25" i="11" s="1"/>
  <c r="E15" i="11"/>
  <c r="O24" i="11" s="1"/>
  <c r="E14" i="11"/>
  <c r="O23" i="11" s="1"/>
  <c r="E34" i="14" l="1"/>
  <c r="E61" i="14" s="1"/>
  <c r="P23" i="13"/>
  <c r="E34" i="13"/>
  <c r="G14" i="14"/>
  <c r="Q23" i="14" s="1"/>
  <c r="G15" i="13"/>
  <c r="Q24" i="13" s="1"/>
  <c r="G11" i="13"/>
  <c r="Q20" i="13" s="1"/>
  <c r="G14" i="13"/>
  <c r="F14" i="11"/>
  <c r="P23" i="11" s="1"/>
  <c r="F16" i="11"/>
  <c r="P25" i="11" s="1"/>
  <c r="F15" i="11"/>
  <c r="P24" i="11" s="1"/>
  <c r="F16" i="12"/>
  <c r="P25" i="12" s="1"/>
  <c r="F15" i="12"/>
  <c r="P24" i="12" s="1"/>
  <c r="F14" i="12"/>
  <c r="F13" i="12"/>
  <c r="P22" i="12" s="1"/>
  <c r="F12" i="12"/>
  <c r="P21" i="12" s="1"/>
  <c r="G13" i="13"/>
  <c r="Q22" i="13" s="1"/>
  <c r="G16" i="14"/>
  <c r="Q25" i="14" s="1"/>
  <c r="G15" i="14"/>
  <c r="Q24" i="14" s="1"/>
  <c r="I13" i="14"/>
  <c r="S22" i="14" s="1"/>
  <c r="F18" i="14"/>
  <c r="F28" i="14" s="1"/>
  <c r="F33" i="14" s="1"/>
  <c r="F34" i="14" s="1"/>
  <c r="F61" i="14" s="1"/>
  <c r="F62" i="14" s="1"/>
  <c r="F63" i="14" s="1"/>
  <c r="F64" i="14" s="1"/>
  <c r="G11" i="14"/>
  <c r="Q20" i="14" s="1"/>
  <c r="G12" i="13"/>
  <c r="Q21" i="13" s="1"/>
  <c r="G16" i="13"/>
  <c r="Q25" i="13" s="1"/>
  <c r="F18" i="13"/>
  <c r="F28" i="13" s="1"/>
  <c r="F33" i="13" s="1"/>
  <c r="F34" i="13" s="1"/>
  <c r="F61" i="13" s="1"/>
  <c r="F62" i="13" s="1"/>
  <c r="F63" i="13" s="1"/>
  <c r="F64" i="13" s="1"/>
  <c r="G12" i="14"/>
  <c r="Q21" i="14" s="1"/>
  <c r="E18" i="12"/>
  <c r="E28" i="12" s="1"/>
  <c r="E33" i="12" s="1"/>
  <c r="E16" i="10"/>
  <c r="O25" i="10" s="1"/>
  <c r="E15" i="10"/>
  <c r="O24" i="10" s="1"/>
  <c r="E14" i="10"/>
  <c r="O23" i="10" s="1"/>
  <c r="E11" i="10"/>
  <c r="O20" i="10" s="1"/>
  <c r="E13" i="10"/>
  <c r="O22" i="10" s="1"/>
  <c r="E12" i="10"/>
  <c r="O21" i="10" s="1"/>
  <c r="E62" i="14" l="1"/>
  <c r="Q23" i="13"/>
  <c r="E61" i="13"/>
  <c r="E34" i="12"/>
  <c r="G14" i="12"/>
  <c r="P23" i="12"/>
  <c r="H14" i="14"/>
  <c r="R23" i="14" s="1"/>
  <c r="H15" i="13"/>
  <c r="R24" i="13" s="1"/>
  <c r="H11" i="13"/>
  <c r="R20" i="13" s="1"/>
  <c r="H14" i="13"/>
  <c r="G14" i="11"/>
  <c r="Q23" i="11" s="1"/>
  <c r="G16" i="11"/>
  <c r="Q25" i="11" s="1"/>
  <c r="G15" i="11"/>
  <c r="Q24" i="11" s="1"/>
  <c r="F12" i="10"/>
  <c r="P21" i="10" s="1"/>
  <c r="F14" i="10"/>
  <c r="P23" i="10" s="1"/>
  <c r="F16" i="10"/>
  <c r="P25" i="10" s="1"/>
  <c r="F15" i="10"/>
  <c r="P24" i="10" s="1"/>
  <c r="F13" i="10"/>
  <c r="P22" i="10" s="1"/>
  <c r="F11" i="10"/>
  <c r="P20" i="10" s="1"/>
  <c r="G16" i="12"/>
  <c r="Q25" i="12" s="1"/>
  <c r="F18" i="12"/>
  <c r="F28" i="12" s="1"/>
  <c r="F33" i="12" s="1"/>
  <c r="F34" i="12" s="1"/>
  <c r="F61" i="12" s="1"/>
  <c r="F62" i="12" s="1"/>
  <c r="F63" i="12" s="1"/>
  <c r="F64" i="12" s="1"/>
  <c r="G15" i="12"/>
  <c r="Q24" i="12" s="1"/>
  <c r="G13" i="12"/>
  <c r="Q22" i="12" s="1"/>
  <c r="G12" i="12"/>
  <c r="Q21" i="12" s="1"/>
  <c r="H13" i="13"/>
  <c r="R22" i="13" s="1"/>
  <c r="H16" i="14"/>
  <c r="R25" i="14" s="1"/>
  <c r="H15" i="14"/>
  <c r="R24" i="14" s="1"/>
  <c r="H11" i="14"/>
  <c r="R20" i="14" s="1"/>
  <c r="H12" i="13"/>
  <c r="R21" i="13" s="1"/>
  <c r="H16" i="13"/>
  <c r="R25" i="13" s="1"/>
  <c r="G18" i="13"/>
  <c r="G28" i="13" s="1"/>
  <c r="G33" i="13" s="1"/>
  <c r="G34" i="13" s="1"/>
  <c r="G61" i="13" s="1"/>
  <c r="G62" i="13" s="1"/>
  <c r="G63" i="13" s="1"/>
  <c r="G64" i="13" s="1"/>
  <c r="H12" i="14"/>
  <c r="R21" i="14" s="1"/>
  <c r="G18" i="14"/>
  <c r="G28" i="14" s="1"/>
  <c r="G33" i="14" s="1"/>
  <c r="G34" i="14" s="1"/>
  <c r="G61" i="14" s="1"/>
  <c r="G62" i="14" s="1"/>
  <c r="G63" i="14" s="1"/>
  <c r="G64" i="14" s="1"/>
  <c r="E18" i="10"/>
  <c r="E28" i="10" s="1"/>
  <c r="E33" i="10" s="1"/>
  <c r="H41" i="9"/>
  <c r="G41" i="9"/>
  <c r="F41" i="9"/>
  <c r="F24" i="9"/>
  <c r="F24" i="1" s="1"/>
  <c r="F22" i="9"/>
  <c r="F22" i="1" s="1"/>
  <c r="F20" i="9"/>
  <c r="G20" i="9" s="1"/>
  <c r="E41" i="9"/>
  <c r="E31" i="9"/>
  <c r="E29" i="9"/>
  <c r="E26" i="9"/>
  <c r="E16" i="9"/>
  <c r="O25" i="9" s="1"/>
  <c r="E15" i="9"/>
  <c r="O24" i="9" s="1"/>
  <c r="E14" i="9"/>
  <c r="E13" i="9"/>
  <c r="O22" i="9" s="1"/>
  <c r="E12" i="9"/>
  <c r="O21" i="9" s="1"/>
  <c r="E11" i="9"/>
  <c r="O20" i="9" s="1"/>
  <c r="I56" i="1"/>
  <c r="I54" i="1"/>
  <c r="I53" i="1"/>
  <c r="I52" i="1"/>
  <c r="I48" i="1"/>
  <c r="I47" i="1"/>
  <c r="I46" i="1"/>
  <c r="I45" i="1"/>
  <c r="I44" i="1"/>
  <c r="I40" i="1"/>
  <c r="I39" i="1"/>
  <c r="I36" i="1"/>
  <c r="H56" i="1"/>
  <c r="H54" i="1"/>
  <c r="H53" i="1"/>
  <c r="H52" i="1"/>
  <c r="H48" i="1"/>
  <c r="H47" i="1"/>
  <c r="H46" i="1"/>
  <c r="H45" i="1"/>
  <c r="H44" i="1"/>
  <c r="H40" i="1"/>
  <c r="H39" i="1"/>
  <c r="H36" i="1"/>
  <c r="G56" i="1"/>
  <c r="G54" i="1"/>
  <c r="G53" i="1"/>
  <c r="G52" i="1"/>
  <c r="G48" i="1"/>
  <c r="G47" i="1"/>
  <c r="G46" i="1"/>
  <c r="G45" i="1"/>
  <c r="G44" i="1"/>
  <c r="G40" i="1"/>
  <c r="G39" i="1"/>
  <c r="G36" i="1"/>
  <c r="F56" i="1"/>
  <c r="F54" i="1"/>
  <c r="F53" i="1"/>
  <c r="F52" i="1"/>
  <c r="F48" i="1"/>
  <c r="F47" i="1"/>
  <c r="F46" i="1"/>
  <c r="F45" i="1"/>
  <c r="F44" i="1"/>
  <c r="F40" i="1"/>
  <c r="F39" i="1"/>
  <c r="F36" i="1"/>
  <c r="F21" i="1"/>
  <c r="E56" i="1"/>
  <c r="E54" i="1"/>
  <c r="E53" i="1"/>
  <c r="E52" i="1"/>
  <c r="E48" i="1"/>
  <c r="E47" i="1"/>
  <c r="E46" i="1"/>
  <c r="E45" i="1"/>
  <c r="E44" i="1"/>
  <c r="E40" i="1"/>
  <c r="E39" i="1"/>
  <c r="E36" i="1"/>
  <c r="E24" i="1"/>
  <c r="E22" i="1"/>
  <c r="E21" i="1"/>
  <c r="E20" i="1"/>
  <c r="E13" i="11"/>
  <c r="O22" i="11" s="1"/>
  <c r="E12" i="11"/>
  <c r="O21" i="11" s="1"/>
  <c r="E11" i="11"/>
  <c r="O20" i="11" s="1"/>
  <c r="E63" i="14" l="1"/>
  <c r="R23" i="13"/>
  <c r="E62" i="13"/>
  <c r="E61" i="12"/>
  <c r="E34" i="10"/>
  <c r="E31" i="1"/>
  <c r="E14" i="1"/>
  <c r="O23" i="9"/>
  <c r="E30" i="1"/>
  <c r="G24" i="9"/>
  <c r="H24" i="9" s="1"/>
  <c r="I24" i="9" s="1"/>
  <c r="I31" i="9" s="1"/>
  <c r="H14" i="12"/>
  <c r="Q23" i="12"/>
  <c r="I11" i="14"/>
  <c r="S20" i="14" s="1"/>
  <c r="F20" i="1"/>
  <c r="F26" i="1" s="1"/>
  <c r="H41" i="1"/>
  <c r="F41" i="1"/>
  <c r="G14" i="10"/>
  <c r="Q23" i="10" s="1"/>
  <c r="I14" i="14"/>
  <c r="S23" i="14" s="1"/>
  <c r="I15" i="13"/>
  <c r="S24" i="13" s="1"/>
  <c r="I11" i="13"/>
  <c r="S20" i="13" s="1"/>
  <c r="I14" i="13"/>
  <c r="H14" i="11"/>
  <c r="R23" i="11" s="1"/>
  <c r="F13" i="11"/>
  <c r="P22" i="11" s="1"/>
  <c r="H16" i="11"/>
  <c r="R25" i="11" s="1"/>
  <c r="H15" i="11"/>
  <c r="R24" i="11" s="1"/>
  <c r="G12" i="10"/>
  <c r="Q21" i="10" s="1"/>
  <c r="G16" i="10"/>
  <c r="Q25" i="10" s="1"/>
  <c r="G15" i="10"/>
  <c r="Q24" i="10" s="1"/>
  <c r="F18" i="10"/>
  <c r="F28" i="10" s="1"/>
  <c r="F33" i="10" s="1"/>
  <c r="F34" i="10" s="1"/>
  <c r="F61" i="10" s="1"/>
  <c r="F62" i="10" s="1"/>
  <c r="F63" i="10" s="1"/>
  <c r="F64" i="10" s="1"/>
  <c r="G13" i="10"/>
  <c r="Q22" i="10" s="1"/>
  <c r="G11" i="10"/>
  <c r="Q20" i="10" s="1"/>
  <c r="F12" i="11"/>
  <c r="P21" i="11" s="1"/>
  <c r="H16" i="12"/>
  <c r="R25" i="12" s="1"/>
  <c r="H15" i="12"/>
  <c r="R24" i="12" s="1"/>
  <c r="H13" i="12"/>
  <c r="R22" i="12" s="1"/>
  <c r="H12" i="12"/>
  <c r="R21" i="12" s="1"/>
  <c r="G18" i="12"/>
  <c r="G28" i="12" s="1"/>
  <c r="G33" i="12" s="1"/>
  <c r="G34" i="12" s="1"/>
  <c r="G61" i="12" s="1"/>
  <c r="G62" i="12" s="1"/>
  <c r="G63" i="12" s="1"/>
  <c r="G64" i="12" s="1"/>
  <c r="I13" i="13"/>
  <c r="S22" i="13" s="1"/>
  <c r="I16" i="14"/>
  <c r="S25" i="14" s="1"/>
  <c r="H18" i="14"/>
  <c r="H28" i="14" s="1"/>
  <c r="H33" i="14" s="1"/>
  <c r="H34" i="14" s="1"/>
  <c r="I15" i="14"/>
  <c r="S24" i="14" s="1"/>
  <c r="I12" i="13"/>
  <c r="S21" i="13" s="1"/>
  <c r="I16" i="13"/>
  <c r="S25" i="13" s="1"/>
  <c r="H18" i="13"/>
  <c r="H28" i="13" s="1"/>
  <c r="H33" i="13" s="1"/>
  <c r="H34" i="13" s="1"/>
  <c r="H61" i="13" s="1"/>
  <c r="H62" i="13" s="1"/>
  <c r="H63" i="13" s="1"/>
  <c r="H64" i="13" s="1"/>
  <c r="H49" i="1"/>
  <c r="I41" i="1"/>
  <c r="I12" i="14"/>
  <c r="S21" i="14" s="1"/>
  <c r="F14" i="9"/>
  <c r="E41" i="1"/>
  <c r="G41" i="1"/>
  <c r="I49" i="1"/>
  <c r="E26" i="1"/>
  <c r="F49" i="1"/>
  <c r="G49" i="1"/>
  <c r="J36" i="1"/>
  <c r="E49" i="1"/>
  <c r="F11" i="9"/>
  <c r="E11" i="1"/>
  <c r="E18" i="9"/>
  <c r="H20" i="9"/>
  <c r="I20" i="9" s="1"/>
  <c r="G29" i="9"/>
  <c r="H31" i="9"/>
  <c r="G31" i="9"/>
  <c r="E15" i="1"/>
  <c r="F15" i="9"/>
  <c r="P24" i="9" s="1"/>
  <c r="F26" i="9"/>
  <c r="E12" i="1"/>
  <c r="F12" i="9"/>
  <c r="P21" i="9" s="1"/>
  <c r="E16" i="1"/>
  <c r="F16" i="9"/>
  <c r="P25" i="9" s="1"/>
  <c r="F29" i="9"/>
  <c r="G22" i="9"/>
  <c r="H22" i="9" s="1"/>
  <c r="I22" i="9" s="1"/>
  <c r="E13" i="1"/>
  <c r="F13" i="9"/>
  <c r="F11" i="11"/>
  <c r="P20" i="11" s="1"/>
  <c r="E18" i="11"/>
  <c r="E28" i="11" s="1"/>
  <c r="E33" i="11" s="1"/>
  <c r="F31" i="9"/>
  <c r="E28" i="9" l="1"/>
  <c r="E33" i="9" s="1"/>
  <c r="H61" i="14"/>
  <c r="E64" i="14"/>
  <c r="E63" i="13"/>
  <c r="S23" i="13"/>
  <c r="E62" i="12"/>
  <c r="E34" i="11"/>
  <c r="E61" i="10"/>
  <c r="G14" i="9"/>
  <c r="Q23" i="9" s="1"/>
  <c r="P23" i="9"/>
  <c r="I14" i="12"/>
  <c r="S23" i="12" s="1"/>
  <c r="R23" i="12"/>
  <c r="I26" i="9"/>
  <c r="I29" i="9"/>
  <c r="H14" i="10"/>
  <c r="R23" i="10" s="1"/>
  <c r="I14" i="11"/>
  <c r="S23" i="11" s="1"/>
  <c r="G13" i="11"/>
  <c r="Q22" i="11" s="1"/>
  <c r="I16" i="11"/>
  <c r="S25" i="11" s="1"/>
  <c r="I15" i="11"/>
  <c r="S24" i="11" s="1"/>
  <c r="H12" i="10"/>
  <c r="R21" i="10" s="1"/>
  <c r="H16" i="10"/>
  <c r="R25" i="10" s="1"/>
  <c r="H15" i="10"/>
  <c r="R24" i="10" s="1"/>
  <c r="H13" i="10"/>
  <c r="R22" i="10" s="1"/>
  <c r="G13" i="9"/>
  <c r="P22" i="9"/>
  <c r="G11" i="9"/>
  <c r="P20" i="9"/>
  <c r="H11" i="10"/>
  <c r="R20" i="10" s="1"/>
  <c r="G18" i="10"/>
  <c r="G28" i="10" s="1"/>
  <c r="G33" i="10" s="1"/>
  <c r="G34" i="10" s="1"/>
  <c r="G61" i="10" s="1"/>
  <c r="G62" i="10" s="1"/>
  <c r="G63" i="10" s="1"/>
  <c r="G64" i="10" s="1"/>
  <c r="G12" i="11"/>
  <c r="Q21" i="11" s="1"/>
  <c r="I16" i="12"/>
  <c r="S25" i="12" s="1"/>
  <c r="I15" i="12"/>
  <c r="S24" i="12" s="1"/>
  <c r="I13" i="12"/>
  <c r="S22" i="12" s="1"/>
  <c r="I12" i="12"/>
  <c r="S21" i="12" s="1"/>
  <c r="H18" i="12"/>
  <c r="H28" i="12" s="1"/>
  <c r="H33" i="12" s="1"/>
  <c r="H34" i="12" s="1"/>
  <c r="H61" i="12" s="1"/>
  <c r="H62" i="12" s="1"/>
  <c r="H63" i="12" s="1"/>
  <c r="H64" i="12" s="1"/>
  <c r="I18" i="13"/>
  <c r="I28" i="13" s="1"/>
  <c r="I33" i="13" s="1"/>
  <c r="I34" i="13" s="1"/>
  <c r="I61" i="13" s="1"/>
  <c r="I62" i="13" s="1"/>
  <c r="I63" i="13" s="1"/>
  <c r="I64" i="13" s="1"/>
  <c r="I18" i="14"/>
  <c r="I28" i="14" s="1"/>
  <c r="I33" i="14" s="1"/>
  <c r="I34" i="14" s="1"/>
  <c r="I61" i="14" s="1"/>
  <c r="I62" i="14" s="1"/>
  <c r="I63" i="14" s="1"/>
  <c r="I64" i="14" s="1"/>
  <c r="G16" i="9"/>
  <c r="G15" i="9"/>
  <c r="E18" i="1"/>
  <c r="G11" i="11"/>
  <c r="Q20" i="11" s="1"/>
  <c r="F18" i="11"/>
  <c r="F28" i="11" s="1"/>
  <c r="F33" i="11" s="1"/>
  <c r="F34" i="11" s="1"/>
  <c r="F61" i="11" s="1"/>
  <c r="F62" i="11" s="1"/>
  <c r="F63" i="11" s="1"/>
  <c r="F64" i="11" s="1"/>
  <c r="H29" i="9"/>
  <c r="H26" i="9"/>
  <c r="G12" i="9"/>
  <c r="F18" i="9"/>
  <c r="F28" i="9" s="1"/>
  <c r="F33" i="9" s="1"/>
  <c r="F34" i="9" s="1"/>
  <c r="G26" i="9"/>
  <c r="E34" i="9" l="1"/>
  <c r="E29" i="1"/>
  <c r="J33" i="14"/>
  <c r="H62" i="14"/>
  <c r="J61" i="14"/>
  <c r="J34" i="14"/>
  <c r="E64" i="13"/>
  <c r="J64" i="13" s="1"/>
  <c r="J65" i="13" s="1"/>
  <c r="J63" i="13"/>
  <c r="J61" i="13"/>
  <c r="J62" i="13"/>
  <c r="J33" i="13"/>
  <c r="J34" i="13"/>
  <c r="E63" i="12"/>
  <c r="E61" i="11"/>
  <c r="E62" i="10"/>
  <c r="H14" i="9"/>
  <c r="Q21" i="9"/>
  <c r="Q24" i="9"/>
  <c r="Q25" i="9"/>
  <c r="I14" i="10"/>
  <c r="S23" i="10" s="1"/>
  <c r="H13" i="11"/>
  <c r="R22" i="11" s="1"/>
  <c r="I12" i="10"/>
  <c r="S21" i="10" s="1"/>
  <c r="I16" i="10"/>
  <c r="S25" i="10" s="1"/>
  <c r="I15" i="10"/>
  <c r="S24" i="10" s="1"/>
  <c r="I13" i="10"/>
  <c r="S22" i="10" s="1"/>
  <c r="H11" i="9"/>
  <c r="I11" i="9" s="1"/>
  <c r="Q20" i="9"/>
  <c r="H13" i="9"/>
  <c r="I13" i="9" s="1"/>
  <c r="Q22" i="9"/>
  <c r="I11" i="10"/>
  <c r="S20" i="10" s="1"/>
  <c r="H18" i="10"/>
  <c r="H28" i="10" s="1"/>
  <c r="H33" i="10" s="1"/>
  <c r="H34" i="10" s="1"/>
  <c r="H61" i="10" s="1"/>
  <c r="H62" i="10" s="1"/>
  <c r="H63" i="10" s="1"/>
  <c r="H64" i="10" s="1"/>
  <c r="H12" i="11"/>
  <c r="R21" i="11" s="1"/>
  <c r="I18" i="12"/>
  <c r="I28" i="12" s="1"/>
  <c r="I33" i="12" s="1"/>
  <c r="I34" i="12" s="1"/>
  <c r="I61" i="12" s="1"/>
  <c r="I62" i="12" s="1"/>
  <c r="I63" i="12" s="1"/>
  <c r="I64" i="12" s="1"/>
  <c r="H16" i="9"/>
  <c r="H15" i="9"/>
  <c r="H12" i="9"/>
  <c r="G18" i="9"/>
  <c r="H11" i="11"/>
  <c r="R20" i="11" s="1"/>
  <c r="G18" i="11"/>
  <c r="G28" i="11" s="1"/>
  <c r="G33" i="11" s="1"/>
  <c r="G34" i="11" s="1"/>
  <c r="G61" i="11" s="1"/>
  <c r="G62" i="11" s="1"/>
  <c r="G63" i="11" s="1"/>
  <c r="G64" i="11" s="1"/>
  <c r="H63" i="14" l="1"/>
  <c r="J62" i="14"/>
  <c r="J34" i="12"/>
  <c r="J62" i="12"/>
  <c r="E64" i="12"/>
  <c r="J64" i="12" s="1"/>
  <c r="J65" i="12" s="1"/>
  <c r="J63" i="12"/>
  <c r="J61" i="12"/>
  <c r="J33" i="12"/>
  <c r="E62" i="11"/>
  <c r="E63" i="10"/>
  <c r="I14" i="9"/>
  <c r="R23" i="9"/>
  <c r="R25" i="9"/>
  <c r="I16" i="9"/>
  <c r="R21" i="9"/>
  <c r="I12" i="9"/>
  <c r="R24" i="9"/>
  <c r="I15" i="9"/>
  <c r="I13" i="11"/>
  <c r="S22" i="11" s="1"/>
  <c r="R22" i="9"/>
  <c r="R20" i="9"/>
  <c r="I18" i="10"/>
  <c r="I28" i="10" s="1"/>
  <c r="I33" i="10" s="1"/>
  <c r="I34" i="10" s="1"/>
  <c r="I61" i="10" s="1"/>
  <c r="I62" i="10" s="1"/>
  <c r="I63" i="10" s="1"/>
  <c r="I64" i="10" s="1"/>
  <c r="I12" i="11"/>
  <c r="S21" i="11" s="1"/>
  <c r="J18" i="12"/>
  <c r="G28" i="9"/>
  <c r="G33" i="9" s="1"/>
  <c r="I11" i="11"/>
  <c r="S20" i="11" s="1"/>
  <c r="H18" i="11"/>
  <c r="H28" i="11" s="1"/>
  <c r="H33" i="11" s="1"/>
  <c r="H34" i="11" s="1"/>
  <c r="H61" i="11" s="1"/>
  <c r="H62" i="11" s="1"/>
  <c r="H63" i="11" s="1"/>
  <c r="H64" i="11" s="1"/>
  <c r="H18" i="9"/>
  <c r="H28" i="9" s="1"/>
  <c r="H33" i="9" s="1"/>
  <c r="H34" i="9" s="1"/>
  <c r="A4" i="14"/>
  <c r="A3" i="14"/>
  <c r="F2" i="14"/>
  <c r="A2" i="14"/>
  <c r="A1" i="14"/>
  <c r="A4" i="13"/>
  <c r="A3" i="13"/>
  <c r="F2" i="13"/>
  <c r="A2" i="13"/>
  <c r="A1" i="13"/>
  <c r="A4" i="12"/>
  <c r="A3" i="12"/>
  <c r="F2" i="12"/>
  <c r="A2" i="12"/>
  <c r="A1" i="12"/>
  <c r="A4" i="11"/>
  <c r="A3" i="11"/>
  <c r="F2" i="11"/>
  <c r="A2" i="11"/>
  <c r="A1" i="11"/>
  <c r="A4" i="10"/>
  <c r="A3" i="10"/>
  <c r="F2" i="10"/>
  <c r="A2" i="10"/>
  <c r="A1" i="10"/>
  <c r="F2" i="9"/>
  <c r="A4" i="9"/>
  <c r="A3" i="9"/>
  <c r="A2" i="9"/>
  <c r="A1" i="9"/>
  <c r="A16" i="14"/>
  <c r="A15" i="13"/>
  <c r="A14" i="12"/>
  <c r="A13" i="11"/>
  <c r="A12" i="10"/>
  <c r="A11" i="9"/>
  <c r="J41" i="1"/>
  <c r="J49" i="1"/>
  <c r="E55" i="1"/>
  <c r="F55" i="1"/>
  <c r="G55" i="1"/>
  <c r="H55" i="1"/>
  <c r="I55" i="1"/>
  <c r="E57" i="1"/>
  <c r="F57" i="1"/>
  <c r="G57" i="1"/>
  <c r="H57" i="1"/>
  <c r="I57" i="1"/>
  <c r="D58" i="9"/>
  <c r="I58" i="9" s="1"/>
  <c r="I60" i="9" s="1"/>
  <c r="H49" i="9"/>
  <c r="G49" i="9"/>
  <c r="F49" i="9"/>
  <c r="E49" i="9"/>
  <c r="H64" i="14" l="1"/>
  <c r="J64" i="14" s="1"/>
  <c r="J65" i="14" s="1"/>
  <c r="J63" i="14"/>
  <c r="E63" i="11"/>
  <c r="J34" i="10"/>
  <c r="J62" i="10"/>
  <c r="E64" i="10"/>
  <c r="J64" i="10" s="1"/>
  <c r="J65" i="10" s="1"/>
  <c r="J63" i="10"/>
  <c r="J61" i="10"/>
  <c r="J33" i="10"/>
  <c r="I18" i="9"/>
  <c r="E59" i="1"/>
  <c r="I18" i="11"/>
  <c r="I28" i="11" s="1"/>
  <c r="I33" i="11" s="1"/>
  <c r="I34" i="11" s="1"/>
  <c r="E60" i="9"/>
  <c r="E58" i="1"/>
  <c r="G34" i="9"/>
  <c r="G22" i="1"/>
  <c r="F16" i="1"/>
  <c r="F15" i="1"/>
  <c r="F14" i="1"/>
  <c r="F13" i="1"/>
  <c r="F12" i="1"/>
  <c r="J49" i="9"/>
  <c r="F31" i="1"/>
  <c r="F30" i="1"/>
  <c r="G21" i="1"/>
  <c r="G20" i="1"/>
  <c r="F11" i="1"/>
  <c r="F29" i="1"/>
  <c r="G24" i="1"/>
  <c r="I28" i="9" l="1"/>
  <c r="I33" i="9" s="1"/>
  <c r="J18" i="9"/>
  <c r="I61" i="11"/>
  <c r="J34" i="11"/>
  <c r="E64" i="11"/>
  <c r="J33" i="11"/>
  <c r="E60" i="1"/>
  <c r="F59" i="1"/>
  <c r="E61" i="9"/>
  <c r="F60" i="9"/>
  <c r="F61" i="9" s="1"/>
  <c r="I22" i="1"/>
  <c r="H22" i="1"/>
  <c r="G26" i="1"/>
  <c r="G16" i="1"/>
  <c r="G15" i="1"/>
  <c r="G14" i="1"/>
  <c r="F18" i="1"/>
  <c r="G13" i="1"/>
  <c r="G12" i="1"/>
  <c r="H21" i="1"/>
  <c r="G31" i="1"/>
  <c r="G30" i="1"/>
  <c r="G29" i="1"/>
  <c r="G11" i="1"/>
  <c r="H20" i="1"/>
  <c r="H24" i="1"/>
  <c r="I34" i="9" l="1"/>
  <c r="J33" i="9"/>
  <c r="I62" i="11"/>
  <c r="J61" i="11"/>
  <c r="G59" i="1"/>
  <c r="G60" i="9"/>
  <c r="G61" i="9" s="1"/>
  <c r="J18" i="11"/>
  <c r="F58" i="1"/>
  <c r="F60" i="1" s="1"/>
  <c r="E28" i="1"/>
  <c r="E33" i="1" s="1"/>
  <c r="E34" i="1" s="1"/>
  <c r="E61" i="1" s="1"/>
  <c r="E62" i="1" s="1"/>
  <c r="E63" i="1" s="1"/>
  <c r="E64" i="1" s="1"/>
  <c r="H26" i="1"/>
  <c r="I16" i="1"/>
  <c r="H16" i="1"/>
  <c r="I15" i="1"/>
  <c r="H15" i="1"/>
  <c r="I14" i="1"/>
  <c r="H14" i="1"/>
  <c r="I13" i="1"/>
  <c r="H13" i="1"/>
  <c r="G18" i="1"/>
  <c r="I12" i="1"/>
  <c r="H12" i="1"/>
  <c r="H29" i="1"/>
  <c r="H30" i="1"/>
  <c r="I20" i="1"/>
  <c r="H11" i="1"/>
  <c r="H31" i="1"/>
  <c r="E62" i="9"/>
  <c r="I61" i="9" l="1"/>
  <c r="I62" i="9" s="1"/>
  <c r="I63" i="9" s="1"/>
  <c r="I64" i="9" s="1"/>
  <c r="J34" i="9"/>
  <c r="I63" i="11"/>
  <c r="J62" i="11"/>
  <c r="H59" i="1"/>
  <c r="H60" i="9"/>
  <c r="H61" i="9" s="1"/>
  <c r="J61" i="9" s="1"/>
  <c r="J18" i="14"/>
  <c r="I24" i="1"/>
  <c r="I21" i="1"/>
  <c r="G58" i="1"/>
  <c r="G60" i="1" s="1"/>
  <c r="H18" i="1"/>
  <c r="E63" i="9"/>
  <c r="G62" i="9"/>
  <c r="G63" i="9" s="1"/>
  <c r="G64" i="9" s="1"/>
  <c r="F28" i="1"/>
  <c r="F33" i="1" s="1"/>
  <c r="F34" i="1" s="1"/>
  <c r="F61" i="1" s="1"/>
  <c r="F62" i="1" s="1"/>
  <c r="F63" i="1" s="1"/>
  <c r="F64" i="1" s="1"/>
  <c r="I31" i="1"/>
  <c r="I30" i="1"/>
  <c r="J60" i="9" l="1"/>
  <c r="I64" i="11"/>
  <c r="J64" i="11" s="1"/>
  <c r="J65" i="11" s="1"/>
  <c r="J63" i="11"/>
  <c r="I59" i="1"/>
  <c r="J18" i="13"/>
  <c r="I29" i="1"/>
  <c r="I26" i="1"/>
  <c r="J26" i="1" s="1"/>
  <c r="I58" i="1"/>
  <c r="H58" i="1"/>
  <c r="H60" i="1" s="1"/>
  <c r="G28" i="1"/>
  <c r="G33" i="1" s="1"/>
  <c r="G34" i="1" s="1"/>
  <c r="G61" i="1" s="1"/>
  <c r="G62" i="1" s="1"/>
  <c r="G63" i="1" s="1"/>
  <c r="G64" i="1" s="1"/>
  <c r="J18" i="10"/>
  <c r="I11" i="1"/>
  <c r="E64" i="9"/>
  <c r="I28" i="1"/>
  <c r="F62" i="9"/>
  <c r="I60" i="1" l="1"/>
  <c r="J60" i="1" s="1"/>
  <c r="I18" i="1"/>
  <c r="J18" i="1" s="1"/>
  <c r="I33" i="1"/>
  <c r="H28" i="1"/>
  <c r="H33" i="1" s="1"/>
  <c r="H34" i="1" s="1"/>
  <c r="H61" i="1" s="1"/>
  <c r="H62" i="1" s="1"/>
  <c r="H63" i="1" s="1"/>
  <c r="H64" i="1" s="1"/>
  <c r="F63" i="9"/>
  <c r="I34" i="1" l="1"/>
  <c r="I61" i="1" s="1"/>
  <c r="F64" i="9"/>
  <c r="J33" i="1"/>
  <c r="H62" i="9"/>
  <c r="J62" i="9" s="1"/>
  <c r="J34" i="1" l="1"/>
  <c r="H63" i="9"/>
  <c r="J63" i="9" s="1"/>
  <c r="H64" i="9" l="1"/>
  <c r="J64" i="9" l="1"/>
  <c r="J65" i="9" s="1"/>
  <c r="P11" i="1" s="1"/>
  <c r="P17" i="1" s="1"/>
  <c r="D58" i="1"/>
  <c r="Q11" i="1" l="1"/>
  <c r="Q14" i="1"/>
  <c r="Q13" i="1"/>
  <c r="Q16" i="1"/>
  <c r="Q15" i="1"/>
  <c r="Q12" i="1"/>
  <c r="Q17" i="1"/>
  <c r="I62" i="1"/>
  <c r="J61" i="1"/>
  <c r="I63" i="1" l="1"/>
  <c r="J62" i="1"/>
  <c r="I64" i="1" l="1"/>
  <c r="J64" i="1" s="1"/>
  <c r="J65" i="1" s="1"/>
  <c r="J63" i="1"/>
</calcChain>
</file>

<file path=xl/sharedStrings.xml><?xml version="1.0" encoding="utf-8"?>
<sst xmlns="http://schemas.openxmlformats.org/spreadsheetml/2006/main" count="553" uniqueCount="76">
  <si>
    <t>Cumulative Budget</t>
  </si>
  <si>
    <t>Budget Cost Category</t>
  </si>
  <si>
    <t>Funds Requested</t>
  </si>
  <si>
    <t>Year 1</t>
  </si>
  <si>
    <t>Year 2</t>
  </si>
  <si>
    <t>Year 3</t>
  </si>
  <si>
    <t>Total Project</t>
  </si>
  <si>
    <t>A. Direct Labor - Key Personnel</t>
  </si>
  <si>
    <t>Total Labor Costs (A+B)</t>
  </si>
  <si>
    <t>C. Direct Costs - Equipment</t>
  </si>
  <si>
    <t>D. Direct Costs - Travel</t>
  </si>
  <si>
    <t>E. Direct Costs - Participant/Trainee Support Costs</t>
  </si>
  <si>
    <t>F. Other Direct Costs</t>
  </si>
  <si>
    <t>G. Total Direct Costs (A+B+C+D+E+F)</t>
  </si>
  <si>
    <t>I. Total Direct and Indirect Costs (G+H)</t>
  </si>
  <si>
    <t>Domestic Travel</t>
  </si>
  <si>
    <t>Foreign Travel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</si>
  <si>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</si>
  <si>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</si>
  <si>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</si>
  <si>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</si>
  <si>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</si>
  <si>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</si>
  <si>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</si>
  <si>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Consultant Services</t>
  </si>
  <si>
    <t>ADP/Computer Services</t>
  </si>
  <si>
    <t>Subawards</t>
  </si>
  <si>
    <t xml:space="preserve">OCO or Facility Rental 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</si>
  <si>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</si>
  <si>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</si>
  <si>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</si>
  <si>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</si>
  <si>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</si>
  <si>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</si>
  <si>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Direct Labor - Other Personnel</t>
  </si>
  <si>
    <t>B. Fringe Benefits</t>
  </si>
  <si>
    <t>Subtotal Salary</t>
  </si>
  <si>
    <t>Subtotal Fringe</t>
  </si>
  <si>
    <t>RATE</t>
  </si>
  <si>
    <t>Faculty</t>
  </si>
  <si>
    <t>Post Doctoral Associate</t>
  </si>
  <si>
    <t xml:space="preserve">PI Name: </t>
  </si>
  <si>
    <t xml:space="preserve">Proposal Title: 
</t>
  </si>
  <si>
    <t>PI Salary</t>
  </si>
  <si>
    <t>No. Months</t>
  </si>
  <si>
    <t>Tuition/ Unit</t>
  </si>
  <si>
    <t>Units</t>
  </si>
  <si>
    <t>H. Indirect Costs</t>
  </si>
  <si>
    <t>Year 4</t>
  </si>
  <si>
    <t>Year 5</t>
  </si>
  <si>
    <t>Project Dates:</t>
  </si>
  <si>
    <t>Program:</t>
  </si>
  <si>
    <t>Dates</t>
  </si>
  <si>
    <t xml:space="preserve">Agency: </t>
  </si>
  <si>
    <t>Dr. XXX (PI)</t>
  </si>
  <si>
    <t>Dr. XXX (CoPI1)</t>
  </si>
  <si>
    <t>Dr. XXX (CoPI2)</t>
  </si>
  <si>
    <t>Dr. XXX (CoPI3)</t>
  </si>
  <si>
    <t>Dr. XXX (CoPI4)</t>
  </si>
  <si>
    <t>Dr. XXX (CoPI5)</t>
  </si>
  <si>
    <t>OPS Adjunct and Non-Students</t>
  </si>
  <si>
    <t xml:space="preserve">Students - Undergrad and Grad, GRA and GTA </t>
  </si>
  <si>
    <t>3.5% annual increase</t>
  </si>
  <si>
    <t>HURON Percentages</t>
  </si>
  <si>
    <t>*Graduate Assistantship Agreement (GAA) - graduate student hired on contract that pays stipend plus tuition</t>
  </si>
  <si>
    <t>**OPS Student - undergraduate or graduate student hired hourly without tuition support</t>
  </si>
  <si>
    <t>*Graduate Student (GAA)</t>
  </si>
  <si>
    <t>**OPS Graduate Student</t>
  </si>
  <si>
    <t>**OPS Undergraduate Student</t>
  </si>
  <si>
    <t>Subtotal Other Personnel</t>
  </si>
  <si>
    <t>Annual Wage</t>
  </si>
  <si>
    <t>Fringe Rate</t>
  </si>
  <si>
    <t>By PI</t>
  </si>
  <si>
    <t xml:space="preserve">Total Project </t>
  </si>
  <si>
    <t>OH Return %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</si>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</sst>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0.00000000"/>
    <numFmt numFmtId="167" formatCode="&quot;$&quot;#,##0"/>
  </numFmts>
  <fonts count="14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  <xf numFmtId="42" fontId="0" fillId="0" borderId="1" xfId="0" applyNumberFormat="1" applyBorder="1"/>
    <xf numFmtId="0" fontId="3" fillId="0" borderId="0" xfId="0" applyFont="1" applyFill="1" applyBorder="1"/>
    <xf numFmtId="0" fontId="0" fillId="0" borderId="0" xfId="0" applyBorder="1"/>
    <xf numFmtId="42" fontId="3" fillId="0" borderId="0" xfId="0" applyNumberFormat="1" applyFont="1" applyFill="1" applyBorder="1"/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0" xfId="0" applyFont="1" applyFill="1"/>
    <xf numFmtId="0" fontId="5" fillId="0" borderId="0" xfId="0" applyFont="1" applyFill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6" fillId="0" borderId="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0" fontId="8" fillId="0" borderId="4" xfId="0" applyNumberFormat="1" applyFont="1" applyBorder="1" applyAlignment="1">
      <alignment horizontal="right"/>
    </xf>
    <xf numFmtId="0" fontId="0" fillId="0" borderId="4" xfId="0" applyBorder="1"/>
    <xf numFmtId="0" fontId="6" fillId="0" borderId="4" xfId="0" applyFont="1" applyBorder="1" applyAlignment="1">
      <alignment horizontal="left"/>
    </xf>
    <xf numFmtId="42" fontId="0" fillId="2" borderId="1" xfId="0" applyNumberFormat="1" applyFill="1" applyBorder="1"/>
    <xf numFmtId="0" fontId="0" fillId="2" borderId="0" xfId="0" applyFill="1"/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" xfId="0" applyFont="1" applyFill="1" applyBorder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9" fontId="4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4" fillId="2" borderId="1" xfId="1" applyNumberFormat="1" applyFont="1" applyFill="1" applyBorder="1"/>
    <xf numFmtId="164" fontId="4" fillId="0" borderId="1" xfId="1" applyNumberFormat="1" applyFont="1" applyBorder="1"/>
    <xf numFmtId="164" fontId="4" fillId="2" borderId="10" xfId="1" applyNumberFormat="1" applyFont="1" applyFill="1" applyBorder="1"/>
    <xf numFmtId="164" fontId="4" fillId="0" borderId="10" xfId="1" applyNumberFormat="1" applyFont="1" applyBorder="1"/>
    <xf numFmtId="164" fontId="8" fillId="2" borderId="7" xfId="1" applyNumberFormat="1" applyFont="1" applyFill="1" applyBorder="1"/>
    <xf numFmtId="164" fontId="8" fillId="0" borderId="7" xfId="1" applyNumberFormat="1" applyFont="1" applyFill="1" applyBorder="1"/>
    <xf numFmtId="164" fontId="0" fillId="2" borderId="5" xfId="1" applyNumberFormat="1" applyFont="1" applyFill="1" applyBorder="1"/>
    <xf numFmtId="164" fontId="0" fillId="0" borderId="5" xfId="1" applyNumberFormat="1" applyFont="1" applyBorder="1"/>
    <xf numFmtId="164" fontId="9" fillId="2" borderId="8" xfId="1" applyNumberFormat="1" applyFont="1" applyFill="1" applyBorder="1"/>
    <xf numFmtId="164" fontId="9" fillId="0" borderId="8" xfId="1" applyNumberFormat="1" applyFont="1" applyBorder="1"/>
    <xf numFmtId="164" fontId="0" fillId="0" borderId="9" xfId="1" applyNumberFormat="1" applyFont="1" applyBorder="1"/>
    <xf numFmtId="0" fontId="8" fillId="0" borderId="4" xfId="0" applyFont="1" applyBorder="1" applyAlignment="1">
      <alignment horizontal="right"/>
    </xf>
    <xf numFmtId="164" fontId="0" fillId="0" borderId="5" xfId="1" applyNumberFormat="1" applyFont="1" applyFill="1" applyBorder="1"/>
    <xf numFmtId="164" fontId="9" fillId="2" borderId="11" xfId="1" applyNumberFormat="1" applyFont="1" applyFill="1" applyBorder="1"/>
    <xf numFmtId="42" fontId="0" fillId="0" borderId="1" xfId="0" applyNumberFormat="1" applyFill="1" applyBorder="1"/>
    <xf numFmtId="164" fontId="4" fillId="0" borderId="1" xfId="1" applyNumberFormat="1" applyFont="1" applyFill="1" applyBorder="1"/>
    <xf numFmtId="164" fontId="4" fillId="0" borderId="10" xfId="1" applyNumberFormat="1" applyFont="1" applyFill="1" applyBorder="1"/>
    <xf numFmtId="164" fontId="9" fillId="0" borderId="11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0" borderId="7" xfId="0" applyFont="1" applyBorder="1" applyAlignment="1"/>
    <xf numFmtId="0" fontId="4" fillId="0" borderId="7" xfId="0" applyFont="1" applyFill="1" applyBorder="1" applyAlignment="1"/>
    <xf numFmtId="44" fontId="3" fillId="0" borderId="1" xfId="1" applyFont="1" applyFill="1" applyBorder="1"/>
    <xf numFmtId="1" fontId="3" fillId="0" borderId="1" xfId="0" applyNumberFormat="1" applyFont="1" applyFill="1" applyBorder="1"/>
    <xf numFmtId="0" fontId="5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0" xfId="0" applyFont="1"/>
    <xf numFmtId="0" fontId="12" fillId="0" borderId="0" xfId="0" applyFont="1" applyFill="1" applyBorder="1"/>
    <xf numFmtId="165" fontId="0" fillId="0" borderId="0" xfId="0" applyNumberFormat="1"/>
    <xf numFmtId="0" fontId="4" fillId="0" borderId="0" xfId="0" applyFont="1"/>
    <xf numFmtId="0" fontId="4" fillId="0" borderId="25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166" fontId="0" fillId="0" borderId="0" xfId="0" applyNumberFormat="1" applyBorder="1"/>
    <xf numFmtId="166" fontId="0" fillId="0" borderId="28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7" fontId="0" fillId="0" borderId="27" xfId="0" applyNumberFormat="1" applyBorder="1"/>
    <xf numFmtId="167" fontId="0" fillId="0" borderId="0" xfId="0" applyNumberFormat="1" applyBorder="1"/>
    <xf numFmtId="167" fontId="0" fillId="0" borderId="28" xfId="0" applyNumberFormat="1" applyBorder="1"/>
    <xf numFmtId="167" fontId="0" fillId="0" borderId="25" xfId="0" applyNumberFormat="1" applyBorder="1"/>
    <xf numFmtId="167" fontId="0" fillId="0" borderId="26" xfId="0" applyNumberFormat="1" applyBorder="1"/>
    <xf numFmtId="167" fontId="0" fillId="0" borderId="24" xfId="0" applyNumberFormat="1" applyBorder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0" fillId="0" borderId="0" xfId="0" applyBorder="1"/>
    <xf numFmtId="0" fontId="0" fillId="0" borderId="0" xfId="0"/>
    <xf numFmtId="0" fontId="3" fillId="0" borderId="0" xfId="0" applyFont="1" applyFill="1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3" fillId="0" borderId="0" xfId="0" applyFont="1" applyFill="1" applyBorder="1"/>
    <xf numFmtId="0" fontId="0" fillId="0" borderId="0" xfId="0" applyBorder="1"/>
    <xf numFmtId="0" fontId="4" fillId="0" borderId="4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0" fillId="0" borderId="0" xfId="0" applyFill="1" applyAlignment="1">
      <alignment horizontal="left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7" fillId="0" borderId="1" xfId="0" applyFont="1" applyBorder="1" applyAlignment="1">
      <alignment horizontal="center"/>
    </xf>
    <xf numFmtId="164" fontId="3" fillId="0" borderId="1" xfId="5" applyNumberFormat="1" applyFont="1" applyFill="1" applyBorder="1"/>
    <xf numFmtId="10" fontId="3" fillId="0" borderId="1" xfId="6" applyNumberFormat="1" applyFont="1" applyFill="1" applyBorder="1"/>
    <xf numFmtId="164" fontId="0" fillId="2" borderId="1" xfId="5" applyNumberFormat="1" applyFont="1" applyFill="1" applyBorder="1"/>
    <xf numFmtId="167" fontId="0" fillId="0" borderId="31" xfId="0" applyNumberFormat="1" applyBorder="1"/>
    <xf numFmtId="0" fontId="0" fillId="0" borderId="31" xfId="0" applyBorder="1"/>
    <xf numFmtId="164" fontId="0" fillId="0" borderId="1" xfId="5" applyNumberFormat="1" applyFont="1" applyBorder="1"/>
    <xf numFmtId="0" fontId="4" fillId="0" borderId="32" xfId="0" applyFont="1" applyBorder="1"/>
    <xf numFmtId="0" fontId="4" fillId="0" borderId="22" xfId="0" applyFont="1" applyBorder="1"/>
    <xf numFmtId="0" fontId="4" fillId="0" borderId="33" xfId="0" applyFont="1" applyBorder="1"/>
    <xf numFmtId="0" fontId="1" fillId="0" borderId="34" xfId="0" applyFont="1" applyBorder="1"/>
    <xf numFmtId="42" fontId="1" fillId="0" borderId="1" xfId="0" applyNumberFormat="1" applyFont="1" applyBorder="1"/>
    <xf numFmtId="9" fontId="1" fillId="0" borderId="35" xfId="6" applyFont="1" applyBorder="1" applyAlignment="1"/>
    <xf numFmtId="0" fontId="4" fillId="0" borderId="36" xfId="0" applyFont="1" applyBorder="1"/>
    <xf numFmtId="42" fontId="4" fillId="0" borderId="37" xfId="0" applyNumberFormat="1" applyFont="1" applyBorder="1"/>
    <xf numFmtId="9" fontId="4" fillId="0" borderId="35" xfId="6" applyFont="1" applyBorder="1" applyAlignment="1"/>
    <xf numFmtId="0" fontId="1" fillId="0" borderId="0" xfId="0" applyFont="1" applyAlignment="1">
      <alignment horizontal="left" vertical="top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42" fontId="10" fillId="0" borderId="6" xfId="0" applyNumberFormat="1" applyFont="1" applyBorder="1" applyAlignment="1">
      <alignment horizontal="center"/>
    </xf>
    <xf numFmtId="42" fontId="10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2" fontId="4" fillId="0" borderId="21" xfId="0" applyNumberFormat="1" applyFont="1" applyBorder="1" applyAlignment="1">
      <alignment horizontal="right" vertical="center"/>
    </xf>
    <xf numFmtId="42" fontId="4" fillId="0" borderId="22" xfId="0" applyNumberFormat="1" applyFont="1" applyBorder="1" applyAlignment="1">
      <alignment horizontal="right" vertical="center"/>
    </xf>
    <xf numFmtId="42" fontId="4" fillId="0" borderId="23" xfId="0" applyNumberFormat="1" applyFont="1" applyBorder="1" applyAlignment="1">
      <alignment horizontal="right" vertical="center"/>
    </xf>
    <xf numFmtId="42" fontId="4" fillId="0" borderId="24" xfId="0" applyNumberFormat="1" applyFont="1" applyBorder="1" applyAlignment="1">
      <alignment horizontal="right" vertical="center"/>
    </xf>
    <xf numFmtId="42" fontId="4" fillId="0" borderId="25" xfId="0" applyNumberFormat="1" applyFont="1" applyBorder="1" applyAlignment="1">
      <alignment horizontal="right" vertical="center"/>
    </xf>
    <xf numFmtId="42" fontId="4" fillId="0" borderId="2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</cellXfs>
  <cellStyles count="7">
    <cellStyle name="Currency" xfId="1" builtinId="4"/>
    <cellStyle name="Currency 2" xfId="5" xr:uid="{F5408B9A-20B8-4B9A-AE23-037F88215EF5}"/>
    <cellStyle name="Currency 3" xfId="3" xr:uid="{CC0A3A29-CEB6-4F5E-AFC3-318F71E4F488}"/>
    <cellStyle name="Normal" xfId="0" builtinId="0"/>
    <cellStyle name="Percent" xfId="2" builtinId="5"/>
    <cellStyle name="Percent 2" xfId="6" xr:uid="{5B6EC51E-AD64-44D2-AF40-853982FC33A8}"/>
    <cellStyle name="Percent 3" xfId="4" xr:uid="{51F5020E-9A51-4EE4-92AA-098A75327263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B45304AB-85D1-454F-9102-44F9098224B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80"/>
  <sheetViews>
    <sheetView tabSelected="1" zoomScaleNormal="100" workbookViewId="0">
      <selection activeCell="A6" sqref="A6:J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2" bestFit="1" customWidth="1"/>
    <col min="6" max="6" width="11.81640625" bestFit="1" customWidth="1"/>
    <col min="7" max="7" width="11.81640625" style="22" bestFit="1" customWidth="1"/>
    <col min="8" max="9" width="11.81640625" style="22" customWidth="1"/>
    <col min="10" max="10" width="12.81640625" customWidth="1"/>
    <col min="15" max="15" width="14.26953125" bestFit="1" customWidth="1"/>
    <col min="16" max="16" width="13.453125" bestFit="1" customWidth="1"/>
    <col min="17" max="17" width="15" customWidth="1"/>
    <col min="18" max="19" width="13.453125" bestFit="1" customWidth="1"/>
  </cols>
  <sheetData>
    <row r="1" spans="1:19" x14ac:dyDescent="0.25">
      <c r="A1" s="133" t="s">
        <v>41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9" x14ac:dyDescent="0.25">
      <c r="A2" s="133" t="s">
        <v>53</v>
      </c>
      <c r="B2" s="133"/>
      <c r="C2" s="133"/>
      <c r="D2" s="133"/>
      <c r="E2" s="133"/>
      <c r="F2" s="133" t="s">
        <v>51</v>
      </c>
      <c r="G2" s="133"/>
      <c r="H2" s="133"/>
      <c r="I2" s="133"/>
      <c r="J2" s="133"/>
    </row>
    <row r="3" spans="1:19" ht="12.75" customHeight="1" x14ac:dyDescent="0.25">
      <c r="A3" s="160" t="s">
        <v>42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9" ht="12.75" customHeight="1" x14ac:dyDescent="0.25">
      <c r="A4" s="160" t="s">
        <v>50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9" x14ac:dyDescent="0.25">
      <c r="E5" s="13"/>
      <c r="G5" s="13"/>
      <c r="H5" s="13"/>
      <c r="I5" s="13"/>
    </row>
    <row r="6" spans="1:19" x14ac:dyDescent="0.25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K6" s="1"/>
    </row>
    <row r="7" spans="1:19" x14ac:dyDescent="0.25">
      <c r="A7" s="153" t="s">
        <v>1</v>
      </c>
      <c r="B7" s="153"/>
      <c r="C7" s="153"/>
      <c r="D7" s="150" t="s">
        <v>38</v>
      </c>
      <c r="E7" s="153" t="s">
        <v>2</v>
      </c>
      <c r="F7" s="153"/>
      <c r="G7" s="153"/>
      <c r="H7" s="153"/>
      <c r="I7" s="153"/>
      <c r="J7" s="153"/>
      <c r="K7" s="1"/>
      <c r="L7" s="6"/>
      <c r="M7" s="6"/>
    </row>
    <row r="8" spans="1:19" x14ac:dyDescent="0.25">
      <c r="A8" s="153"/>
      <c r="B8" s="153"/>
      <c r="C8" s="153"/>
      <c r="D8" s="151"/>
      <c r="E8" s="53" t="s">
        <v>3</v>
      </c>
      <c r="F8" s="51" t="s">
        <v>4</v>
      </c>
      <c r="G8" s="53" t="s">
        <v>5</v>
      </c>
      <c r="H8" s="52" t="s">
        <v>48</v>
      </c>
      <c r="I8" s="53" t="s">
        <v>49</v>
      </c>
      <c r="J8" s="153" t="s">
        <v>6</v>
      </c>
      <c r="L8" s="6"/>
      <c r="M8" s="6"/>
    </row>
    <row r="9" spans="1:19" s="2" customFormat="1" ht="13.5" thickBot="1" x14ac:dyDescent="0.35">
      <c r="A9" s="153"/>
      <c r="B9" s="153"/>
      <c r="C9" s="153"/>
      <c r="D9" s="152"/>
      <c r="E9" s="54" t="s">
        <v>52</v>
      </c>
      <c r="F9" s="55" t="s">
        <v>52</v>
      </c>
      <c r="G9" s="54" t="s">
        <v>52</v>
      </c>
      <c r="H9" s="56" t="s">
        <v>52</v>
      </c>
      <c r="I9" s="54" t="s">
        <v>52</v>
      </c>
      <c r="J9" s="153"/>
      <c r="L9" s="168"/>
      <c r="M9" s="168"/>
      <c r="O9" s="192"/>
      <c r="P9" s="192"/>
      <c r="Q9" s="192"/>
      <c r="R9" s="192"/>
      <c r="S9" s="192"/>
    </row>
    <row r="10" spans="1:19" ht="13" x14ac:dyDescent="0.3">
      <c r="A10" s="157" t="s">
        <v>7</v>
      </c>
      <c r="B10" s="158"/>
      <c r="C10" s="159"/>
      <c r="D10" s="3"/>
      <c r="E10" s="21"/>
      <c r="F10" s="4"/>
      <c r="G10" s="21"/>
      <c r="H10" s="47"/>
      <c r="I10" s="21"/>
      <c r="J10" s="4"/>
      <c r="L10" s="26" t="s">
        <v>43</v>
      </c>
      <c r="M10" s="26" t="s">
        <v>44</v>
      </c>
      <c r="O10" s="124" t="s">
        <v>72</v>
      </c>
      <c r="P10" s="125" t="s">
        <v>73</v>
      </c>
      <c r="Q10" s="126" t="s">
        <v>74</v>
      </c>
      <c r="R10" s="69"/>
      <c r="S10" s="69"/>
    </row>
    <row r="11" spans="1:19" x14ac:dyDescent="0.25">
      <c r="A11" s="154" t="s">
        <v>54</v>
      </c>
      <c r="B11" s="155"/>
      <c r="C11" s="156"/>
      <c r="D11" s="8">
        <v>1</v>
      </c>
      <c r="E11" s="30">
        <f>ROUND(SUM(PI:CoPI5!E11),0)</f>
        <v>0</v>
      </c>
      <c r="F11" s="31">
        <f>ROUND(SUM(PI:CoPI5!F11),0)</f>
        <v>0</v>
      </c>
      <c r="G11" s="30">
        <f>ROUND(SUM(PI:CoPI5!G11),0)</f>
        <v>0</v>
      </c>
      <c r="H11" s="32">
        <f>ROUND(SUM(PI:CoPI5!H11),0)</f>
        <v>0</v>
      </c>
      <c r="I11" s="30">
        <f>ROUND(SUM(PI:CoPI5!I11),0)</f>
        <v>0</v>
      </c>
      <c r="J11" s="31"/>
      <c r="L11" s="27">
        <v>0</v>
      </c>
      <c r="M11" s="26">
        <v>9</v>
      </c>
      <c r="O11" s="127" t="s">
        <v>54</v>
      </c>
      <c r="P11" s="128">
        <f>PI!J65</f>
        <v>0</v>
      </c>
      <c r="Q11" s="129" t="e">
        <f>P11/$P$17</f>
        <v>#DIV/0!</v>
      </c>
      <c r="R11" s="68"/>
      <c r="S11" s="68"/>
    </row>
    <row r="12" spans="1:19" x14ac:dyDescent="0.25">
      <c r="A12" s="154" t="s">
        <v>55</v>
      </c>
      <c r="B12" s="155"/>
      <c r="C12" s="156"/>
      <c r="D12" s="61">
        <v>1</v>
      </c>
      <c r="E12" s="30">
        <f>ROUND(SUM(PI:CoPI5!E12),0)</f>
        <v>0</v>
      </c>
      <c r="F12" s="31">
        <f>ROUND(SUM(PI:CoPI5!F12),0)</f>
        <v>0</v>
      </c>
      <c r="G12" s="30">
        <f>ROUND(SUM(PI:CoPI5!G12),0)</f>
        <v>0</v>
      </c>
      <c r="H12" s="32">
        <f>ROUND(SUM(PI:CoPI5!H12),0)</f>
        <v>0</v>
      </c>
      <c r="I12" s="30">
        <f>ROUND(SUM(PI:CoPI5!I12),0)</f>
        <v>0</v>
      </c>
      <c r="J12" s="31"/>
      <c r="L12" s="27">
        <v>0</v>
      </c>
      <c r="M12" s="26">
        <v>9</v>
      </c>
      <c r="O12" s="127" t="s">
        <v>55</v>
      </c>
      <c r="P12" s="128">
        <f>CoPI1!J65</f>
        <v>0</v>
      </c>
      <c r="Q12" s="129" t="e">
        <f t="shared" ref="Q12:Q17" si="0">P12/$P$17</f>
        <v>#DIV/0!</v>
      </c>
      <c r="R12" s="68"/>
      <c r="S12" s="68"/>
    </row>
    <row r="13" spans="1:19" x14ac:dyDescent="0.25">
      <c r="A13" s="154" t="s">
        <v>56</v>
      </c>
      <c r="B13" s="155"/>
      <c r="C13" s="156"/>
      <c r="D13" s="61">
        <v>1</v>
      </c>
      <c r="E13" s="30">
        <f>ROUND(SUM(PI:CoPI5!E13),0)</f>
        <v>0</v>
      </c>
      <c r="F13" s="31">
        <f>ROUND(SUM(PI:CoPI5!F13),0)</f>
        <v>0</v>
      </c>
      <c r="G13" s="30">
        <f>ROUND(SUM(PI:CoPI5!G13),0)</f>
        <v>0</v>
      </c>
      <c r="H13" s="32">
        <f>ROUND(SUM(PI:CoPI5!H13),0)</f>
        <v>0</v>
      </c>
      <c r="I13" s="30">
        <f>ROUND(SUM(PI:CoPI5!I13),0)</f>
        <v>0</v>
      </c>
      <c r="J13" s="31"/>
      <c r="L13" s="27">
        <v>0</v>
      </c>
      <c r="M13" s="26">
        <v>9</v>
      </c>
      <c r="O13" s="127" t="s">
        <v>56</v>
      </c>
      <c r="P13" s="128">
        <f>CoPI2!J65</f>
        <v>0</v>
      </c>
      <c r="Q13" s="129" t="e">
        <f t="shared" si="0"/>
        <v>#DIV/0!</v>
      </c>
      <c r="R13" s="68"/>
      <c r="S13" s="68"/>
    </row>
    <row r="14" spans="1:19" x14ac:dyDescent="0.25">
      <c r="A14" s="154" t="s">
        <v>57</v>
      </c>
      <c r="B14" s="155"/>
      <c r="C14" s="156"/>
      <c r="D14" s="61">
        <v>1</v>
      </c>
      <c r="E14" s="30">
        <f>ROUND(SUM(PI:CoPI5!E14),0)</f>
        <v>0</v>
      </c>
      <c r="F14" s="31">
        <f>ROUND(SUM(PI:CoPI5!F14),0)</f>
        <v>0</v>
      </c>
      <c r="G14" s="30">
        <f>ROUND(SUM(PI:CoPI5!G14),0)</f>
        <v>0</v>
      </c>
      <c r="H14" s="32">
        <f>ROUND(SUM(PI:CoPI5!H14),0)</f>
        <v>0</v>
      </c>
      <c r="I14" s="30">
        <f>ROUND(SUM(PI:CoPI5!I14),0)</f>
        <v>0</v>
      </c>
      <c r="J14" s="31"/>
      <c r="L14" s="27">
        <v>0</v>
      </c>
      <c r="M14" s="26">
        <v>9</v>
      </c>
      <c r="O14" s="127" t="s">
        <v>57</v>
      </c>
      <c r="P14" s="128">
        <f>CoPI3!J65</f>
        <v>0</v>
      </c>
      <c r="Q14" s="129" t="e">
        <f t="shared" si="0"/>
        <v>#DIV/0!</v>
      </c>
      <c r="R14" s="68"/>
      <c r="S14" s="68"/>
    </row>
    <row r="15" spans="1:19" x14ac:dyDescent="0.25">
      <c r="A15" s="154" t="s">
        <v>58</v>
      </c>
      <c r="B15" s="155"/>
      <c r="C15" s="156"/>
      <c r="D15" s="61">
        <v>1</v>
      </c>
      <c r="E15" s="30">
        <f>ROUND(SUM(PI:CoPI5!E15),0)</f>
        <v>0</v>
      </c>
      <c r="F15" s="31">
        <f>ROUND(SUM(PI:CoPI5!F15),0)</f>
        <v>0</v>
      </c>
      <c r="G15" s="30">
        <f>ROUND(SUM(PI:CoPI5!G15),0)</f>
        <v>0</v>
      </c>
      <c r="H15" s="32">
        <f>ROUND(SUM(PI:CoPI5!H15),0)</f>
        <v>0</v>
      </c>
      <c r="I15" s="30">
        <f>ROUND(SUM(PI:CoPI5!I15),0)</f>
        <v>0</v>
      </c>
      <c r="J15" s="31"/>
      <c r="L15" s="27">
        <v>0</v>
      </c>
      <c r="M15" s="26">
        <v>9</v>
      </c>
      <c r="O15" s="127" t="s">
        <v>58</v>
      </c>
      <c r="P15" s="128">
        <f>CoPI4!J65</f>
        <v>0</v>
      </c>
      <c r="Q15" s="129" t="e">
        <f t="shared" si="0"/>
        <v>#DIV/0!</v>
      </c>
      <c r="R15" s="68"/>
      <c r="S15" s="68"/>
    </row>
    <row r="16" spans="1:19" x14ac:dyDescent="0.25">
      <c r="A16" s="154" t="s">
        <v>59</v>
      </c>
      <c r="B16" s="155"/>
      <c r="C16" s="156"/>
      <c r="D16" s="44">
        <v>1</v>
      </c>
      <c r="E16" s="30">
        <f>ROUND(SUM(PI:CoPI5!E16),0)</f>
        <v>0</v>
      </c>
      <c r="F16" s="31">
        <f>ROUND(SUM(PI:CoPI5!F16),0)</f>
        <v>0</v>
      </c>
      <c r="G16" s="30">
        <f>ROUND(SUM(PI:CoPI5!G16),0)</f>
        <v>0</v>
      </c>
      <c r="H16" s="32">
        <f>ROUND(SUM(PI:CoPI5!H16),0)</f>
        <v>0</v>
      </c>
      <c r="I16" s="30">
        <f>ROUND(SUM(PI:CoPI5!I16),0)</f>
        <v>0</v>
      </c>
      <c r="J16" s="31"/>
      <c r="L16" s="27">
        <v>0</v>
      </c>
      <c r="M16" s="26">
        <v>9</v>
      </c>
      <c r="O16" s="127" t="s">
        <v>59</v>
      </c>
      <c r="P16" s="128">
        <f>CoPI5!J65</f>
        <v>0</v>
      </c>
      <c r="Q16" s="129" t="e">
        <f t="shared" si="0"/>
        <v>#DIV/0!</v>
      </c>
      <c r="R16" s="68"/>
      <c r="S16" s="68"/>
    </row>
    <row r="17" spans="1:19" ht="13.5" thickBot="1" x14ac:dyDescent="0.35">
      <c r="A17" s="140"/>
      <c r="B17" s="141"/>
      <c r="C17" s="142"/>
      <c r="D17" s="8"/>
      <c r="E17" s="30"/>
      <c r="F17" s="31"/>
      <c r="G17" s="30"/>
      <c r="H17" s="32"/>
      <c r="I17" s="30"/>
      <c r="J17" s="31"/>
      <c r="L17" s="5"/>
      <c r="M17" s="5"/>
      <c r="O17" s="130" t="s">
        <v>75</v>
      </c>
      <c r="P17" s="131">
        <f>SUM(P11:P16)</f>
        <v>0</v>
      </c>
      <c r="Q17" s="132" t="e">
        <f t="shared" si="0"/>
        <v>#DIV/0!</v>
      </c>
    </row>
    <row r="18" spans="1:19" ht="13" x14ac:dyDescent="0.3">
      <c r="A18" s="154" t="s">
        <v>36</v>
      </c>
      <c r="B18" s="155"/>
      <c r="C18" s="156"/>
      <c r="D18" s="107"/>
      <c r="E18" s="30">
        <f>ROUND(SUM(E11:E16),0)</f>
        <v>0</v>
      </c>
      <c r="F18" s="31">
        <f>ROUND(SUM(F11:F16),0)</f>
        <v>0</v>
      </c>
      <c r="G18" s="30">
        <f>ROUND(SUM(G11:G16),0)</f>
        <v>0</v>
      </c>
      <c r="H18" s="32">
        <f>ROUND(SUM(H11:H16),0)</f>
        <v>0</v>
      </c>
      <c r="I18" s="30">
        <f>ROUND(SUM(I11:I16),0)</f>
        <v>0</v>
      </c>
      <c r="J18" s="31">
        <f>ROUND(SUM(E18:I18),0)</f>
        <v>0</v>
      </c>
      <c r="L18" s="5"/>
      <c r="M18" s="5"/>
      <c r="O18" s="192"/>
      <c r="P18" s="192"/>
      <c r="Q18" s="192"/>
      <c r="R18" s="192"/>
      <c r="S18" s="192"/>
    </row>
    <row r="19" spans="1:19" ht="13" x14ac:dyDescent="0.3">
      <c r="A19" s="157" t="s">
        <v>34</v>
      </c>
      <c r="B19" s="158"/>
      <c r="C19" s="159"/>
      <c r="D19" s="3"/>
      <c r="E19" s="30"/>
      <c r="F19" s="31"/>
      <c r="G19" s="30"/>
      <c r="H19" s="32"/>
      <c r="I19" s="30"/>
      <c r="J19" s="31"/>
      <c r="L19" s="5"/>
      <c r="M19" s="5"/>
      <c r="O19" s="69"/>
      <c r="P19" s="69"/>
      <c r="Q19" s="69"/>
      <c r="R19" s="69"/>
      <c r="S19" s="69"/>
    </row>
    <row r="20" spans="1:19" x14ac:dyDescent="0.25">
      <c r="A20" s="183" t="s">
        <v>40</v>
      </c>
      <c r="B20" s="184"/>
      <c r="C20" s="185"/>
      <c r="D20" s="19">
        <v>0</v>
      </c>
      <c r="E20" s="30">
        <f>ROUND(SUM(PI:CoPI5!E20),0)</f>
        <v>0</v>
      </c>
      <c r="F20" s="31">
        <f>ROUND(SUM(PI:CoPI5!F20),0)</f>
        <v>0</v>
      </c>
      <c r="G20" s="30">
        <f>ROUND(SUM(PI:CoPI5!G20),0)</f>
        <v>0</v>
      </c>
      <c r="H20" s="32">
        <f>ROUND(SUM(PI:CoPI5!H20),0)</f>
        <v>0</v>
      </c>
      <c r="I20" s="30">
        <f>ROUND(SUM(PI:CoPI5!I20),0)</f>
        <v>0</v>
      </c>
      <c r="J20" s="31"/>
      <c r="L20" s="5"/>
      <c r="M20" s="5"/>
    </row>
    <row r="21" spans="1:19" x14ac:dyDescent="0.25">
      <c r="A21" s="183" t="s">
        <v>66</v>
      </c>
      <c r="B21" s="184"/>
      <c r="C21" s="185"/>
      <c r="D21" s="19">
        <v>0</v>
      </c>
      <c r="E21" s="30">
        <f>ROUND(SUM(PI:CoPI5!E21),0)</f>
        <v>0</v>
      </c>
      <c r="F21" s="31">
        <f>ROUND(SUM(PI:CoPI5!F21),0)</f>
        <v>0</v>
      </c>
      <c r="G21" s="30">
        <f>ROUND(SUM(PI:CoPI5!G21),0)</f>
        <v>0</v>
      </c>
      <c r="H21" s="32">
        <f>ROUND(SUM(PI:CoPI5!H21),0)</f>
        <v>0</v>
      </c>
      <c r="I21" s="30">
        <f>ROUND(SUM(PI:CoPI5!I21),0)</f>
        <v>0</v>
      </c>
      <c r="J21" s="31"/>
      <c r="L21" s="5"/>
      <c r="M21" s="5"/>
    </row>
    <row r="22" spans="1:19" x14ac:dyDescent="0.25">
      <c r="A22" s="183" t="s">
        <v>67</v>
      </c>
      <c r="B22" s="184"/>
      <c r="C22" s="185"/>
      <c r="D22" s="19">
        <v>0</v>
      </c>
      <c r="E22" s="30">
        <f>ROUND(SUM(PI:CoPI5!E22),0)</f>
        <v>0</v>
      </c>
      <c r="F22" s="31">
        <f>ROUND(SUM(PI:CoPI5!F22),0)</f>
        <v>0</v>
      </c>
      <c r="G22" s="30">
        <f>ROUND(SUM(PI:CoPI5!G22),0)</f>
        <v>0</v>
      </c>
      <c r="H22" s="32">
        <f>ROUND(SUM(PI:CoPI5!H22),0)</f>
        <v>0</v>
      </c>
      <c r="I22" s="30">
        <f>ROUND(SUM(PI:CoPI5!I22),0)</f>
        <v>0</v>
      </c>
      <c r="J22" s="31"/>
      <c r="L22" s="5"/>
      <c r="M22" s="5"/>
    </row>
    <row r="23" spans="1:19" s="94" customFormat="1" x14ac:dyDescent="0.25">
      <c r="A23" s="183" t="s">
        <v>68</v>
      </c>
      <c r="B23" s="184"/>
      <c r="C23" s="185"/>
      <c r="D23" s="19">
        <v>0</v>
      </c>
      <c r="E23" s="30">
        <f>ROUND(SUM(PI:CoPI5!E23),0)</f>
        <v>0</v>
      </c>
      <c r="F23" s="31">
        <f>ROUND(SUM(PI:CoPI5!F23),0)</f>
        <v>0</v>
      </c>
      <c r="G23" s="30">
        <f>ROUND(SUM(PI:CoPI5!G23),0)</f>
        <v>0</v>
      </c>
      <c r="H23" s="32">
        <f>ROUND(SUM(PI:CoPI5!H23),0)</f>
        <v>0</v>
      </c>
      <c r="I23" s="30">
        <f>ROUND(SUM(PI:CoPI5!I23),0)</f>
        <v>0</v>
      </c>
      <c r="J23" s="31"/>
      <c r="L23" s="95"/>
      <c r="M23" s="95"/>
    </row>
    <row r="24" spans="1:19" x14ac:dyDescent="0.25">
      <c r="A24" s="137" t="s">
        <v>60</v>
      </c>
      <c r="B24" s="138"/>
      <c r="C24" s="139"/>
      <c r="D24" s="8"/>
      <c r="E24" s="30">
        <f>ROUND(SUM(PI:CoPI5!E23),0)</f>
        <v>0</v>
      </c>
      <c r="F24" s="31">
        <f>ROUND(SUM(PI:CoPI5!F23),0)</f>
        <v>0</v>
      </c>
      <c r="G24" s="30">
        <f>ROUND(SUM(PI:CoPI5!G23),0)</f>
        <v>0</v>
      </c>
      <c r="H24" s="32">
        <f>ROUND(SUM(PI:CoPI5!H23),0)</f>
        <v>0</v>
      </c>
      <c r="I24" s="30">
        <f>ROUND(SUM(PI:CoPI5!I23),0)</f>
        <v>0</v>
      </c>
      <c r="J24" s="31"/>
      <c r="L24" s="5"/>
      <c r="M24" s="5"/>
    </row>
    <row r="25" spans="1:19" x14ac:dyDescent="0.25">
      <c r="A25" s="140"/>
      <c r="B25" s="141"/>
      <c r="C25" s="142"/>
      <c r="D25" s="8"/>
      <c r="E25" s="30"/>
      <c r="F25" s="31"/>
      <c r="G25" s="30"/>
      <c r="H25" s="32"/>
      <c r="I25" s="30"/>
      <c r="J25" s="31"/>
      <c r="L25" s="5"/>
      <c r="M25" s="5"/>
    </row>
    <row r="26" spans="1:19" x14ac:dyDescent="0.25">
      <c r="A26" s="146" t="s">
        <v>69</v>
      </c>
      <c r="B26" s="147"/>
      <c r="C26" s="148"/>
      <c r="D26" s="15"/>
      <c r="E26" s="30">
        <f>ROUND(SUM(E20:E24),0)</f>
        <v>0</v>
      </c>
      <c r="F26" s="31">
        <f>ROUND(SUM(F20:F24),0)</f>
        <v>0</v>
      </c>
      <c r="G26" s="30">
        <f>ROUND(SUM(G20:G24),0)</f>
        <v>0</v>
      </c>
      <c r="H26" s="32">
        <f>ROUND(SUM(H20:H24),0)</f>
        <v>0</v>
      </c>
      <c r="I26" s="30">
        <f>ROUND(SUM(I20:I24),0)</f>
        <v>0</v>
      </c>
      <c r="J26" s="31">
        <f>ROUND(SUM(E26:I26),0)</f>
        <v>0</v>
      </c>
      <c r="L26" s="5"/>
      <c r="M26" s="5"/>
    </row>
    <row r="27" spans="1:19" ht="13" x14ac:dyDescent="0.3">
      <c r="A27" s="171" t="s">
        <v>35</v>
      </c>
      <c r="B27" s="172"/>
      <c r="C27" s="173"/>
      <c r="D27" s="17"/>
      <c r="E27" s="30"/>
      <c r="F27" s="31"/>
      <c r="G27" s="30"/>
      <c r="H27" s="32"/>
      <c r="I27" s="30"/>
      <c r="J27" s="31"/>
      <c r="L27" s="5"/>
      <c r="M27" s="5"/>
    </row>
    <row r="28" spans="1:19" x14ac:dyDescent="0.25">
      <c r="A28" s="140" t="s">
        <v>39</v>
      </c>
      <c r="B28" s="141"/>
      <c r="C28" s="142"/>
      <c r="D28" s="18">
        <v>0.28999999999999998</v>
      </c>
      <c r="E28" s="30">
        <f>ROUND(SUM(PI:CoPI5!E27),0)</f>
        <v>0</v>
      </c>
      <c r="F28" s="31">
        <f>ROUND(SUM(PI:CoPI5!F27),0)</f>
        <v>0</v>
      </c>
      <c r="G28" s="30">
        <f>ROUND(SUM(PI:CoPI5!G27),0)</f>
        <v>0</v>
      </c>
      <c r="H28" s="32">
        <f>ROUND(SUM(PI:CoPI5!H27),0)</f>
        <v>0</v>
      </c>
      <c r="I28" s="30">
        <f>ROUND(SUM(PI:CoPI5!I27),0)</f>
        <v>0</v>
      </c>
      <c r="J28" s="31"/>
      <c r="L28" s="5"/>
      <c r="M28" s="5"/>
    </row>
    <row r="29" spans="1:19" x14ac:dyDescent="0.25">
      <c r="A29" s="134" t="s">
        <v>40</v>
      </c>
      <c r="B29" s="135"/>
      <c r="C29" s="136"/>
      <c r="D29" s="18">
        <v>0.22</v>
      </c>
      <c r="E29" s="30">
        <f>ROUND(SUM(PI:CoPI5!E28),0)</f>
        <v>0</v>
      </c>
      <c r="F29" s="31">
        <f>ROUND(SUM(PI:CoPI5!F28),0)</f>
        <v>0</v>
      </c>
      <c r="G29" s="30">
        <f>ROUND(SUM(PI:CoPI5!G28),0)</f>
        <v>0</v>
      </c>
      <c r="H29" s="32">
        <f>ROUND(SUM(PI:CoPI5!H28),0)</f>
        <v>0</v>
      </c>
      <c r="I29" s="30">
        <f>ROUND(SUM(PI:CoPI5!I28),0)</f>
        <v>0</v>
      </c>
      <c r="J29" s="31"/>
      <c r="L29" s="5"/>
      <c r="M29" s="5"/>
    </row>
    <row r="30" spans="1:19" x14ac:dyDescent="0.25">
      <c r="A30" s="134" t="s">
        <v>61</v>
      </c>
      <c r="B30" s="135"/>
      <c r="C30" s="136"/>
      <c r="D30" s="18">
        <v>0.02</v>
      </c>
      <c r="E30" s="30">
        <f>ROUND(SUM(PI:CoPI5!E29),0)</f>
        <v>0</v>
      </c>
      <c r="F30" s="31">
        <f>ROUND(SUM(PI:CoPI5!F29),0)</f>
        <v>0</v>
      </c>
      <c r="G30" s="30">
        <f>ROUND(SUM(PI:CoPI5!G29),0)</f>
        <v>0</v>
      </c>
      <c r="H30" s="32">
        <f>ROUND(SUM(PI:CoPI5!H29),0)</f>
        <v>0</v>
      </c>
      <c r="I30" s="30">
        <f>ROUND(SUM(PI:CoPI5!I29),0)</f>
        <v>0</v>
      </c>
      <c r="J30" s="31"/>
      <c r="L30" s="5"/>
      <c r="M30" s="5"/>
    </row>
    <row r="31" spans="1:19" x14ac:dyDescent="0.25">
      <c r="A31" s="137" t="s">
        <v>60</v>
      </c>
      <c r="B31" s="138"/>
      <c r="C31" s="139"/>
      <c r="D31" s="18">
        <v>0.12</v>
      </c>
      <c r="E31" s="30">
        <f>ROUND(SUM(PI:CoPI5!E30),0)</f>
        <v>0</v>
      </c>
      <c r="F31" s="31">
        <f>ROUND(SUM(PI:CoPI5!F30),0)</f>
        <v>0</v>
      </c>
      <c r="G31" s="30">
        <f>ROUND(SUM(PI:CoPI5!G30),0)</f>
        <v>0</v>
      </c>
      <c r="H31" s="32">
        <f>ROUND(SUM(PI:CoPI5!H30),0)</f>
        <v>0</v>
      </c>
      <c r="I31" s="30">
        <f>ROUND(SUM(PI:CoPI5!I30),0)</f>
        <v>0</v>
      </c>
      <c r="J31" s="31"/>
      <c r="L31" s="5"/>
      <c r="M31" s="5"/>
    </row>
    <row r="32" spans="1:19" x14ac:dyDescent="0.25">
      <c r="A32" s="140"/>
      <c r="B32" s="141"/>
      <c r="C32" s="142"/>
      <c r="D32" s="18"/>
      <c r="E32" s="30"/>
      <c r="F32" s="31"/>
      <c r="G32" s="30"/>
      <c r="H32" s="32"/>
      <c r="I32" s="30"/>
      <c r="J32" s="31"/>
      <c r="L32" s="5"/>
      <c r="M32" s="5"/>
    </row>
    <row r="33" spans="1:13" x14ac:dyDescent="0.25">
      <c r="A33" s="143" t="s">
        <v>37</v>
      </c>
      <c r="B33" s="144"/>
      <c r="C33" s="145"/>
      <c r="D33" s="9"/>
      <c r="E33" s="30">
        <f>ROUND(SUM(E28:E31),0)</f>
        <v>0</v>
      </c>
      <c r="F33" s="31">
        <f>ROUND(SUM(F28:F31),0)</f>
        <v>0</v>
      </c>
      <c r="G33" s="30">
        <f>ROUND(SUM(G28:G31),0)</f>
        <v>0</v>
      </c>
      <c r="H33" s="32">
        <f>ROUND(SUM(H28:H31),0)</f>
        <v>0</v>
      </c>
      <c r="I33" s="30">
        <f>ROUND(SUM(I28:I31),0)</f>
        <v>0</v>
      </c>
      <c r="J33" s="31">
        <f>ROUND(SUM(E33:I33),0)</f>
        <v>0</v>
      </c>
      <c r="L33" s="5"/>
      <c r="M33" s="5"/>
    </row>
    <row r="34" spans="1:13" ht="13" x14ac:dyDescent="0.3">
      <c r="A34" s="164" t="s">
        <v>8</v>
      </c>
      <c r="B34" s="165"/>
      <c r="C34" s="166"/>
      <c r="D34" s="3"/>
      <c r="E34" s="30">
        <f>ROUND(E33+E26+E18,0)</f>
        <v>0</v>
      </c>
      <c r="F34" s="31">
        <f>ROUND(F33+F26+F18,0)</f>
        <v>0</v>
      </c>
      <c r="G34" s="30">
        <f>ROUND(G33+G26+G18,0)</f>
        <v>0</v>
      </c>
      <c r="H34" s="32">
        <f>ROUND(H33+H26+H18,0)</f>
        <v>0</v>
      </c>
      <c r="I34" s="30">
        <f>ROUND(I33+I26+I18,0)</f>
        <v>0</v>
      </c>
      <c r="J34" s="34">
        <f>ROUND(SUM(E34:I34),0)</f>
        <v>0</v>
      </c>
      <c r="L34" s="7"/>
      <c r="M34" s="7"/>
    </row>
    <row r="35" spans="1:13" ht="13" x14ac:dyDescent="0.3">
      <c r="A35" s="164"/>
      <c r="B35" s="165"/>
      <c r="C35" s="166"/>
      <c r="D35" s="3"/>
      <c r="E35" s="30"/>
      <c r="F35" s="31"/>
      <c r="G35" s="30"/>
      <c r="H35" s="32"/>
      <c r="I35" s="30"/>
      <c r="J35" s="34"/>
      <c r="L35" s="7"/>
      <c r="M35" s="7"/>
    </row>
    <row r="36" spans="1:13" ht="13" x14ac:dyDescent="0.3">
      <c r="A36" s="157" t="s">
        <v>9</v>
      </c>
      <c r="B36" s="158"/>
      <c r="C36" s="159"/>
      <c r="D36" s="3"/>
      <c r="E36" s="30">
        <f>ROUND(SUM(PI:CoPI5!E35),0)</f>
        <v>0</v>
      </c>
      <c r="F36" s="31">
        <f>ROUND(SUM(PI:CoPI5!F35),0)</f>
        <v>0</v>
      </c>
      <c r="G36" s="30">
        <f>ROUND(SUM(PI:CoPI5!G35),0)</f>
        <v>0</v>
      </c>
      <c r="H36" s="32">
        <f>ROUND(SUM(PI:CoPI5!H35),0)</f>
        <v>0</v>
      </c>
      <c r="I36" s="30">
        <f>ROUND(SUM(PI:CoPI5!I35),0)</f>
        <v>0</v>
      </c>
      <c r="J36" s="31">
        <f>ROUND(SUM(E36:I36),0)</f>
        <v>0</v>
      </c>
      <c r="L36" s="5"/>
      <c r="M36" s="7"/>
    </row>
    <row r="37" spans="1:13" ht="13" x14ac:dyDescent="0.3">
      <c r="A37" s="157"/>
      <c r="B37" s="158"/>
      <c r="C37" s="159"/>
      <c r="D37" s="3"/>
      <c r="E37" s="30"/>
      <c r="F37" s="31"/>
      <c r="G37" s="30"/>
      <c r="H37" s="32"/>
      <c r="I37" s="30"/>
      <c r="J37" s="31"/>
      <c r="L37" s="5"/>
      <c r="M37" s="7"/>
    </row>
    <row r="38" spans="1:13" ht="13" x14ac:dyDescent="0.3">
      <c r="A38" s="157" t="s">
        <v>10</v>
      </c>
      <c r="B38" s="158"/>
      <c r="C38" s="159"/>
      <c r="D38" s="3"/>
      <c r="E38" s="30"/>
      <c r="F38" s="31"/>
      <c r="G38" s="30"/>
      <c r="H38" s="32"/>
      <c r="I38" s="30"/>
      <c r="J38" s="31"/>
      <c r="L38" s="5"/>
      <c r="M38" s="5"/>
    </row>
    <row r="39" spans="1:13" x14ac:dyDescent="0.25">
      <c r="A39" s="143" t="s">
        <v>15</v>
      </c>
      <c r="B39" s="144"/>
      <c r="C39" s="145"/>
      <c r="D39" s="12"/>
      <c r="E39" s="30">
        <f>ROUND(SUM(PI:CoPI5!E38),0)</f>
        <v>0</v>
      </c>
      <c r="F39" s="31">
        <f>ROUND(SUM(PI:CoPI5!F38),0)</f>
        <v>0</v>
      </c>
      <c r="G39" s="30">
        <f>ROUND(SUM(PI:CoPI5!G38),0)</f>
        <v>0</v>
      </c>
      <c r="H39" s="32">
        <f>ROUND(SUM(PI:CoPI5!H38),0)</f>
        <v>0</v>
      </c>
      <c r="I39" s="30">
        <f>ROUND(SUM(PI:CoPI5!I38),0)</f>
        <v>0</v>
      </c>
      <c r="J39" s="31"/>
      <c r="L39" s="5"/>
      <c r="M39" s="5"/>
    </row>
    <row r="40" spans="1:13" x14ac:dyDescent="0.25">
      <c r="A40" s="143" t="s">
        <v>16</v>
      </c>
      <c r="B40" s="144"/>
      <c r="C40" s="145"/>
      <c r="D40" s="12"/>
      <c r="E40" s="30">
        <f>ROUND(SUM(PI:CoPI5!E39),0)</f>
        <v>0</v>
      </c>
      <c r="F40" s="31">
        <f>ROUND(SUM(PI:CoPI5!F39),0)</f>
        <v>0</v>
      </c>
      <c r="G40" s="30">
        <f>ROUND(SUM(PI:CoPI5!G39),0)</f>
        <v>0</v>
      </c>
      <c r="H40" s="32">
        <f>ROUND(SUM(PI:CoPI5!H39),0)</f>
        <v>0</v>
      </c>
      <c r="I40" s="30">
        <f>ROUND(SUM(PI:CoPI5!I39),0)</f>
        <v>0</v>
      </c>
      <c r="J40" s="31"/>
      <c r="L40" s="5"/>
      <c r="M40" s="5"/>
    </row>
    <row r="41" spans="1:13" ht="13" x14ac:dyDescent="0.3">
      <c r="A41" s="161" t="s">
        <v>30</v>
      </c>
      <c r="B41" s="162"/>
      <c r="C41" s="163"/>
      <c r="D41" s="14"/>
      <c r="E41" s="30">
        <f>ROUND(E40+E39,0)</f>
        <v>0</v>
      </c>
      <c r="F41" s="31">
        <f>ROUND(F40+F39,0)</f>
        <v>0</v>
      </c>
      <c r="G41" s="30">
        <f>ROUND(G40+G39,0)</f>
        <v>0</v>
      </c>
      <c r="H41" s="32">
        <f>ROUND(H40+H39,0)</f>
        <v>0</v>
      </c>
      <c r="I41" s="30">
        <f>ROUND(I40+I39,0)</f>
        <v>0</v>
      </c>
      <c r="J41" s="34">
        <f>ROUND(SUM(E41:I41),0)</f>
        <v>0</v>
      </c>
      <c r="L41" s="7"/>
      <c r="M41" s="7"/>
    </row>
    <row r="42" spans="1:13" ht="13" x14ac:dyDescent="0.3">
      <c r="A42" s="161"/>
      <c r="B42" s="162"/>
      <c r="C42" s="163"/>
      <c r="D42" s="20"/>
      <c r="E42" s="30"/>
      <c r="F42" s="31"/>
      <c r="G42" s="30"/>
      <c r="H42" s="32"/>
      <c r="I42" s="30"/>
      <c r="J42" s="34"/>
      <c r="L42" s="7"/>
      <c r="M42" s="7"/>
    </row>
    <row r="43" spans="1:13" ht="12.75" customHeight="1" x14ac:dyDescent="0.3">
      <c r="A43" s="157" t="s">
        <v>11</v>
      </c>
      <c r="B43" s="158"/>
      <c r="C43" s="159"/>
      <c r="D43" s="3"/>
      <c r="E43" s="30"/>
      <c r="F43" s="31"/>
      <c r="G43" s="30"/>
      <c r="H43" s="32"/>
      <c r="I43" s="30"/>
      <c r="J43" s="31"/>
      <c r="L43" s="5"/>
      <c r="M43" s="5"/>
    </row>
    <row r="44" spans="1:13" ht="12.75" customHeight="1" x14ac:dyDescent="0.25">
      <c r="A44" s="143" t="s">
        <v>17</v>
      </c>
      <c r="B44" s="144"/>
      <c r="C44" s="145"/>
      <c r="D44" s="12"/>
      <c r="E44" s="30">
        <f>ROUND(SUM(PI:CoPI5!E43),0)</f>
        <v>0</v>
      </c>
      <c r="F44" s="31">
        <f>ROUND(SUM(PI:CoPI5!F43),0)</f>
        <v>0</v>
      </c>
      <c r="G44" s="30">
        <f>ROUND(SUM(PI:CoPI5!G43),0)</f>
        <v>0</v>
      </c>
      <c r="H44" s="32">
        <f>ROUND(SUM(PI:CoPI5!H43),0)</f>
        <v>0</v>
      </c>
      <c r="I44" s="30">
        <f>ROUND(SUM(PI:CoPI5!I43),0)</f>
        <v>0</v>
      </c>
      <c r="J44" s="31"/>
      <c r="L44" s="5"/>
      <c r="M44" s="5"/>
    </row>
    <row r="45" spans="1:13" ht="12.75" customHeight="1" x14ac:dyDescent="0.25">
      <c r="A45" s="143" t="s">
        <v>18</v>
      </c>
      <c r="B45" s="144"/>
      <c r="C45" s="145"/>
      <c r="D45" s="12"/>
      <c r="E45" s="30">
        <f>ROUND(SUM(PI:CoPI5!E44),0)</f>
        <v>0</v>
      </c>
      <c r="F45" s="31">
        <f>ROUND(SUM(PI:CoPI5!F44),0)</f>
        <v>0</v>
      </c>
      <c r="G45" s="30">
        <f>ROUND(SUM(PI:CoPI5!G44),0)</f>
        <v>0</v>
      </c>
      <c r="H45" s="32">
        <f>ROUND(SUM(PI:CoPI5!H44),0)</f>
        <v>0</v>
      </c>
      <c r="I45" s="30">
        <f>ROUND(SUM(PI:CoPI5!I44),0)</f>
        <v>0</v>
      </c>
      <c r="J45" s="31"/>
      <c r="L45" s="5"/>
      <c r="M45" s="5"/>
    </row>
    <row r="46" spans="1:13" ht="12.75" customHeight="1" x14ac:dyDescent="0.25">
      <c r="A46" s="143" t="s">
        <v>19</v>
      </c>
      <c r="B46" s="144"/>
      <c r="C46" s="145"/>
      <c r="D46" s="12"/>
      <c r="E46" s="30">
        <f>ROUND(SUM(PI:CoPI5!E45),0)</f>
        <v>0</v>
      </c>
      <c r="F46" s="31">
        <f>ROUND(SUM(PI:CoPI5!F45),0)</f>
        <v>0</v>
      </c>
      <c r="G46" s="30">
        <f>ROUND(SUM(PI:CoPI5!G45),0)</f>
        <v>0</v>
      </c>
      <c r="H46" s="32">
        <f>ROUND(SUM(PI:CoPI5!H45),0)</f>
        <v>0</v>
      </c>
      <c r="I46" s="30">
        <f>ROUND(SUM(PI:CoPI5!I45),0)</f>
        <v>0</v>
      </c>
      <c r="J46" s="31"/>
      <c r="L46" s="5"/>
      <c r="M46" s="5"/>
    </row>
    <row r="47" spans="1:13" ht="12.75" customHeight="1" x14ac:dyDescent="0.25">
      <c r="A47" s="143" t="s">
        <v>20</v>
      </c>
      <c r="B47" s="144"/>
      <c r="C47" s="145"/>
      <c r="D47" s="12"/>
      <c r="E47" s="30">
        <f>ROUND(SUM(PI:CoPI5!E46),0)</f>
        <v>0</v>
      </c>
      <c r="F47" s="31">
        <f>ROUND(SUM(PI:CoPI5!F46),0)</f>
        <v>0</v>
      </c>
      <c r="G47" s="30">
        <f>ROUND(SUM(PI:CoPI5!G46),0)</f>
        <v>0</v>
      </c>
      <c r="H47" s="32">
        <f>ROUND(SUM(PI:CoPI5!H46),0)</f>
        <v>0</v>
      </c>
      <c r="I47" s="30">
        <f>ROUND(SUM(PI:CoPI5!I46),0)</f>
        <v>0</v>
      </c>
      <c r="J47" s="31"/>
      <c r="L47" s="5"/>
      <c r="M47" s="5"/>
    </row>
    <row r="48" spans="1:13" ht="12.75" customHeight="1" x14ac:dyDescent="0.25">
      <c r="A48" s="143" t="s">
        <v>21</v>
      </c>
      <c r="B48" s="144"/>
      <c r="C48" s="145"/>
      <c r="D48" s="12"/>
      <c r="E48" s="30">
        <f>ROUND(SUM(PI:CoPI5!E47),0)</f>
        <v>0</v>
      </c>
      <c r="F48" s="31">
        <f>ROUND(SUM(PI:CoPI5!F47),0)</f>
        <v>0</v>
      </c>
      <c r="G48" s="30">
        <f>ROUND(SUM(PI:CoPI5!G47),0)</f>
        <v>0</v>
      </c>
      <c r="H48" s="32">
        <f>ROUND(SUM(PI:CoPI5!H47),0)</f>
        <v>0</v>
      </c>
      <c r="I48" s="30">
        <f>ROUND(SUM(PI:CoPI5!I47),0)</f>
        <v>0</v>
      </c>
      <c r="J48" s="31"/>
      <c r="L48" s="5"/>
      <c r="M48" s="5"/>
    </row>
    <row r="49" spans="1:14" ht="12.75" customHeight="1" x14ac:dyDescent="0.3">
      <c r="A49" s="161" t="s">
        <v>29</v>
      </c>
      <c r="B49" s="162"/>
      <c r="C49" s="163"/>
      <c r="D49" s="14"/>
      <c r="E49" s="30">
        <f>ROUND(SUM(E44:E48),0)</f>
        <v>0</v>
      </c>
      <c r="F49" s="31">
        <f>ROUND(SUM(F44:F48),0)</f>
        <v>0</v>
      </c>
      <c r="G49" s="30">
        <f>ROUND(SUM(G44:G48),0)</f>
        <v>0</v>
      </c>
      <c r="H49" s="32">
        <f>ROUND(SUM(H44:H48),0)</f>
        <v>0</v>
      </c>
      <c r="I49" s="30">
        <f>ROUND(SUM(I44:I48),0)</f>
        <v>0</v>
      </c>
      <c r="J49" s="34">
        <f>ROUND(SUM(E49:I49),0)</f>
        <v>0</v>
      </c>
      <c r="L49" s="7"/>
      <c r="M49" s="5"/>
    </row>
    <row r="50" spans="1:14" ht="12.75" customHeight="1" x14ac:dyDescent="0.3">
      <c r="A50" s="161"/>
      <c r="B50" s="162"/>
      <c r="C50" s="163"/>
      <c r="D50" s="20"/>
      <c r="E50" s="30"/>
      <c r="F50" s="31"/>
      <c r="G50" s="30"/>
      <c r="H50" s="32"/>
      <c r="I50" s="30"/>
      <c r="J50" s="34"/>
      <c r="L50" s="7"/>
      <c r="M50" s="5"/>
    </row>
    <row r="51" spans="1:14" ht="13" x14ac:dyDescent="0.3">
      <c r="A51" s="171" t="s">
        <v>12</v>
      </c>
      <c r="B51" s="172"/>
      <c r="C51" s="173"/>
      <c r="D51" s="16"/>
      <c r="E51" s="30"/>
      <c r="F51" s="31"/>
      <c r="G51" s="30"/>
      <c r="H51" s="32"/>
      <c r="I51" s="30"/>
      <c r="J51" s="31"/>
      <c r="L51" s="5"/>
      <c r="M51" s="5"/>
    </row>
    <row r="52" spans="1:14" x14ac:dyDescent="0.25">
      <c r="A52" s="146" t="s">
        <v>22</v>
      </c>
      <c r="B52" s="147"/>
      <c r="C52" s="148"/>
      <c r="D52" s="15"/>
      <c r="E52" s="30">
        <f>ROUND(SUM(PI:CoPI5!E51),0)</f>
        <v>0</v>
      </c>
      <c r="F52" s="31">
        <f>ROUND(SUM(PI:CoPI5!F51),0)</f>
        <v>0</v>
      </c>
      <c r="G52" s="30">
        <f>ROUND(SUM(PI:CoPI5!G51),0)</f>
        <v>0</v>
      </c>
      <c r="H52" s="32">
        <f>ROUND(SUM(PI:CoPI5!H51),0)</f>
        <v>0</v>
      </c>
      <c r="I52" s="30">
        <f>ROUND(SUM(PI:CoPI5!I51),0)</f>
        <v>0</v>
      </c>
      <c r="J52" s="31"/>
      <c r="L52" s="5"/>
      <c r="M52" s="5"/>
    </row>
    <row r="53" spans="1:14" x14ac:dyDescent="0.25">
      <c r="A53" s="146" t="s">
        <v>23</v>
      </c>
      <c r="B53" s="147"/>
      <c r="C53" s="148"/>
      <c r="D53" s="15"/>
      <c r="E53" s="30">
        <f>ROUND(SUM(PI:CoPI5!E52),0)</f>
        <v>0</v>
      </c>
      <c r="F53" s="31">
        <f>ROUND(SUM(PI:CoPI5!F52),0)</f>
        <v>0</v>
      </c>
      <c r="G53" s="30">
        <f>ROUND(SUM(PI:CoPI5!G52),0)</f>
        <v>0</v>
      </c>
      <c r="H53" s="32">
        <f>ROUND(SUM(PI:CoPI5!H52),0)</f>
        <v>0</v>
      </c>
      <c r="I53" s="30">
        <f>ROUND(SUM(PI:CoPI5!I52),0)</f>
        <v>0</v>
      </c>
      <c r="J53" s="31"/>
      <c r="L53" s="5"/>
      <c r="M53" s="5"/>
    </row>
    <row r="54" spans="1:14" x14ac:dyDescent="0.25">
      <c r="A54" s="146" t="s">
        <v>24</v>
      </c>
      <c r="B54" s="147"/>
      <c r="C54" s="148"/>
      <c r="D54" s="15"/>
      <c r="E54" s="30">
        <f>ROUND(SUM(PI:CoPI5!E53),0)</f>
        <v>0</v>
      </c>
      <c r="F54" s="31">
        <f>ROUND(SUM(PI:CoPI5!F53),0)</f>
        <v>0</v>
      </c>
      <c r="G54" s="30">
        <f>ROUND(SUM(PI:CoPI5!G53),0)</f>
        <v>0</v>
      </c>
      <c r="H54" s="32">
        <f>ROUND(SUM(PI:CoPI5!H53),0)</f>
        <v>0</v>
      </c>
      <c r="I54" s="30">
        <f>ROUND(SUM(PI:CoPI5!I53),0)</f>
        <v>0</v>
      </c>
      <c r="J54" s="31"/>
      <c r="L54" s="5"/>
      <c r="M54" s="5"/>
    </row>
    <row r="55" spans="1:14" ht="12.75" hidden="1" customHeight="1" x14ac:dyDescent="0.25">
      <c r="A55" s="146" t="s">
        <v>25</v>
      </c>
      <c r="B55" s="147"/>
      <c r="C55" s="148"/>
      <c r="D55" s="15"/>
      <c r="E55" s="30">
        <f>SUM(PI:CoPI5!E54)</f>
        <v>0</v>
      </c>
      <c r="F55" s="31">
        <f>SUM(PI:CoPI5!F54)</f>
        <v>0</v>
      </c>
      <c r="G55" s="30">
        <f>SUM(PI:CoPI5!G54)</f>
        <v>0</v>
      </c>
      <c r="H55" s="32">
        <f>SUM(PI:CoPI5!H54)</f>
        <v>0</v>
      </c>
      <c r="I55" s="30">
        <f>SUM(PI:CoPI5!I54)</f>
        <v>0</v>
      </c>
      <c r="J55" s="31"/>
      <c r="L55" s="5"/>
      <c r="M55" s="5"/>
    </row>
    <row r="56" spans="1:14" x14ac:dyDescent="0.25">
      <c r="A56" s="146" t="s">
        <v>26</v>
      </c>
      <c r="B56" s="147"/>
      <c r="C56" s="148"/>
      <c r="D56" s="15"/>
      <c r="E56" s="30">
        <f>ROUND(SUM(PI:CoPI5!E55),0)</f>
        <v>0</v>
      </c>
      <c r="F56" s="31">
        <f>ROUND(SUM(PI:CoPI5!F55),0)</f>
        <v>0</v>
      </c>
      <c r="G56" s="30">
        <f>ROUND(SUM(PI:CoPI5!G55),0)</f>
        <v>0</v>
      </c>
      <c r="H56" s="32">
        <f>ROUND(SUM(PI:CoPI5!H55),0)</f>
        <v>0</v>
      </c>
      <c r="I56" s="30">
        <f>ROUND(SUM(PI:CoPI5!I55),0)</f>
        <v>0</v>
      </c>
      <c r="J56" s="31"/>
      <c r="L56" s="5"/>
      <c r="M56" s="5"/>
    </row>
    <row r="57" spans="1:14" ht="12.75" hidden="1" customHeight="1" x14ac:dyDescent="0.25">
      <c r="A57" s="146" t="s">
        <v>27</v>
      </c>
      <c r="B57" s="147"/>
      <c r="C57" s="148"/>
      <c r="D57" s="15"/>
      <c r="E57" s="30">
        <f>SUM(PI:CoPI5!E56)</f>
        <v>0</v>
      </c>
      <c r="F57" s="31">
        <f>SUM(PI:CoPI5!F56)</f>
        <v>0</v>
      </c>
      <c r="G57" s="30">
        <f>SUM(PI:CoPI5!G56)</f>
        <v>0</v>
      </c>
      <c r="H57" s="32">
        <f>SUM(PI:CoPI5!H56)</f>
        <v>0</v>
      </c>
      <c r="I57" s="30">
        <f>SUM(PI:CoPI5!I56)</f>
        <v>0</v>
      </c>
      <c r="J57" s="31"/>
    </row>
    <row r="58" spans="1:14" x14ac:dyDescent="0.25">
      <c r="A58" s="143" t="s">
        <v>33</v>
      </c>
      <c r="B58" s="144"/>
      <c r="C58" s="145"/>
      <c r="D58" s="15">
        <f>D21</f>
        <v>0</v>
      </c>
      <c r="E58" s="30">
        <f>ROUND(SUM(PI:CoPI5!E57),0)</f>
        <v>0</v>
      </c>
      <c r="F58" s="31">
        <f>ROUND(SUM(PI:CoPI5!F57),0)</f>
        <v>0</v>
      </c>
      <c r="G58" s="30">
        <f>ROUND(SUM(PI:CoPI5!G57),0)</f>
        <v>0</v>
      </c>
      <c r="H58" s="32">
        <f>ROUND(SUM(PI:CoPI5!H57),0)</f>
        <v>0</v>
      </c>
      <c r="I58" s="30">
        <f>ROUND(SUM(PI:CoPI5!I57),0)</f>
        <v>0</v>
      </c>
      <c r="J58" s="31"/>
      <c r="L58" s="28" t="s">
        <v>45</v>
      </c>
      <c r="M58" s="28" t="s">
        <v>46</v>
      </c>
    </row>
    <row r="59" spans="1:14" x14ac:dyDescent="0.25">
      <c r="A59" s="143" t="s">
        <v>21</v>
      </c>
      <c r="B59" s="144"/>
      <c r="C59" s="145"/>
      <c r="D59" s="9"/>
      <c r="E59" s="30">
        <f>ROUND(SUM(PI:CoPI5!E58),0)</f>
        <v>0</v>
      </c>
      <c r="F59" s="31">
        <f>ROUND(SUM(PI:CoPI5!F58),0)</f>
        <v>0</v>
      </c>
      <c r="G59" s="30">
        <f>ROUND(SUM(PI:CoPI5!G58),0)</f>
        <v>0</v>
      </c>
      <c r="H59" s="32">
        <f>ROUND(SUM(PI:CoPI5!H58),0)</f>
        <v>0</v>
      </c>
      <c r="I59" s="30">
        <f>ROUND(SUM(PI:CoPI5!I58),0)</f>
        <v>0</v>
      </c>
      <c r="J59" s="31"/>
      <c r="L59" s="57">
        <v>369.65</v>
      </c>
      <c r="M59" s="26">
        <v>24</v>
      </c>
      <c r="N59" s="66"/>
    </row>
    <row r="60" spans="1:14" ht="13" x14ac:dyDescent="0.3">
      <c r="A60" s="161" t="s">
        <v>28</v>
      </c>
      <c r="B60" s="162"/>
      <c r="C60" s="163"/>
      <c r="D60" s="14"/>
      <c r="E60" s="30">
        <f>ROUND(SUM(E52:E59),0)</f>
        <v>0</v>
      </c>
      <c r="F60" s="31">
        <f>ROUND(SUM(F52:F59),0)</f>
        <v>0</v>
      </c>
      <c r="G60" s="30">
        <f>ROUND(SUM(G52:G59),0)</f>
        <v>0</v>
      </c>
      <c r="H60" s="32">
        <f>ROUND(SUM(H52:H59),0)</f>
        <v>0</v>
      </c>
      <c r="I60" s="30">
        <f>ROUND(SUM(I52:I59),0)</f>
        <v>0</v>
      </c>
      <c r="J60" s="34">
        <f>ROUND(SUM(E60:I60),0)</f>
        <v>0</v>
      </c>
      <c r="L60" s="57">
        <v>388.13</v>
      </c>
      <c r="M60" s="58">
        <v>0</v>
      </c>
      <c r="N60" s="66"/>
    </row>
    <row r="61" spans="1:14" ht="13.5" thickBot="1" x14ac:dyDescent="0.35">
      <c r="A61" s="174" t="s">
        <v>13</v>
      </c>
      <c r="B61" s="175"/>
      <c r="C61" s="176"/>
      <c r="D61" s="25"/>
      <c r="E61" s="35">
        <f>ROUND(E60+E49+E41+E36+E34,0)</f>
        <v>0</v>
      </c>
      <c r="F61" s="36">
        <f>ROUND(F60+F49+F41+F36+F34,0)</f>
        <v>0</v>
      </c>
      <c r="G61" s="35">
        <f>ROUND(G60+G49+G41+G36+G34,0)</f>
        <v>0</v>
      </c>
      <c r="H61" s="49">
        <f>ROUND(H60+H49+H41+H36+H34,0)</f>
        <v>0</v>
      </c>
      <c r="I61" s="35">
        <f>ROUND(I60+I49+I41+I36+I34,0)</f>
        <v>0</v>
      </c>
      <c r="J61" s="36">
        <f>ROUND(SUM(E61:I61),0)</f>
        <v>0</v>
      </c>
      <c r="L61" s="7"/>
      <c r="M61" s="7"/>
    </row>
    <row r="62" spans="1:14" s="10" customFormat="1" ht="13" x14ac:dyDescent="0.3">
      <c r="A62" s="189" t="s">
        <v>31</v>
      </c>
      <c r="B62" s="190"/>
      <c r="C62" s="191"/>
      <c r="D62" s="24"/>
      <c r="E62" s="37">
        <f>ROUND(E61-E58-E36-E56,0)</f>
        <v>0</v>
      </c>
      <c r="F62" s="38">
        <f>ROUND(F61-F58-F36-F56,0)</f>
        <v>0</v>
      </c>
      <c r="G62" s="37">
        <f>ROUND(G61-G58-G36-G56,0)</f>
        <v>0</v>
      </c>
      <c r="H62" s="38">
        <f>ROUND(H61-H58-H36-H56,0)</f>
        <v>0</v>
      </c>
      <c r="I62" s="37">
        <f>ROUND(I61-I58-I36-I56,0)</f>
        <v>0</v>
      </c>
      <c r="J62" s="38">
        <f>ROUND(SUM(E62:I62),0)</f>
        <v>0</v>
      </c>
      <c r="L62" s="11"/>
      <c r="M62" s="11"/>
    </row>
    <row r="63" spans="1:14" ht="13.5" thickBot="1" x14ac:dyDescent="0.35">
      <c r="A63" s="174" t="s">
        <v>47</v>
      </c>
      <c r="B63" s="175"/>
      <c r="C63" s="176"/>
      <c r="D63" s="29">
        <v>0.52</v>
      </c>
      <c r="E63" s="39">
        <f>ROUND(E62*$D$63,0)</f>
        <v>0</v>
      </c>
      <c r="F63" s="45">
        <f>ROUND(F62*$D$63,0)</f>
        <v>0</v>
      </c>
      <c r="G63" s="39">
        <f>ROUND(G62*$D$63,0)</f>
        <v>0</v>
      </c>
      <c r="H63" s="45">
        <f>ROUND(H62*$D$63,0)</f>
        <v>0</v>
      </c>
      <c r="I63" s="39">
        <f>ROUND(I62*$D$63,0)</f>
        <v>0</v>
      </c>
      <c r="J63" s="40">
        <f>ROUND(SUM(E63:I63),0)</f>
        <v>0</v>
      </c>
      <c r="L63" s="7"/>
      <c r="M63" s="5"/>
    </row>
    <row r="64" spans="1:14" ht="13.5" thickBot="1" x14ac:dyDescent="0.35">
      <c r="A64" s="186" t="s">
        <v>14</v>
      </c>
      <c r="B64" s="187"/>
      <c r="C64" s="188"/>
      <c r="D64" s="23"/>
      <c r="E64" s="41">
        <f>ROUND(E63+E61,0)</f>
        <v>0</v>
      </c>
      <c r="F64" s="42">
        <f>ROUND(F63+F61,0)</f>
        <v>0</v>
      </c>
      <c r="G64" s="41">
        <f>ROUND(G63+G61,0)</f>
        <v>0</v>
      </c>
      <c r="H64" s="50">
        <f>ROUND(H63+H61,0)</f>
        <v>0</v>
      </c>
      <c r="I64" s="46">
        <f>ROUND(I63+I61,0)</f>
        <v>0</v>
      </c>
      <c r="J64" s="43">
        <f>ROUND(SUM(E64:I64),0)</f>
        <v>0</v>
      </c>
      <c r="L64" s="7"/>
      <c r="M64" s="7"/>
    </row>
    <row r="65" spans="1:10" x14ac:dyDescent="0.25">
      <c r="A65" s="177" t="s">
        <v>32</v>
      </c>
      <c r="B65" s="178"/>
      <c r="C65" s="178"/>
      <c r="D65" s="178"/>
      <c r="E65" s="178"/>
      <c r="F65" s="178"/>
      <c r="G65" s="178"/>
      <c r="H65" s="178"/>
      <c r="I65" s="179"/>
      <c r="J65" s="169">
        <f>ROUND(J64,0)</f>
        <v>0</v>
      </c>
    </row>
    <row r="66" spans="1:10" x14ac:dyDescent="0.25">
      <c r="A66" s="180"/>
      <c r="B66" s="181"/>
      <c r="C66" s="181"/>
      <c r="D66" s="181"/>
      <c r="E66" s="181"/>
      <c r="F66" s="181"/>
      <c r="G66" s="181"/>
      <c r="H66" s="181"/>
      <c r="I66" s="182"/>
      <c r="J66" s="170"/>
    </row>
    <row r="67" spans="1:10" s="13" customFormat="1" x14ac:dyDescent="0.25"/>
    <row r="68" spans="1:10" s="13" customFormat="1" x14ac:dyDescent="0.25"/>
    <row r="69" spans="1:10" s="13" customFormat="1" ht="13" x14ac:dyDescent="0.3">
      <c r="A69" s="114" t="s">
        <v>64</v>
      </c>
      <c r="B69" s="114"/>
      <c r="C69" s="114"/>
      <c r="D69" s="115"/>
      <c r="E69" s="115"/>
      <c r="F69" s="115"/>
      <c r="G69" s="116"/>
      <c r="H69" s="116"/>
    </row>
    <row r="70" spans="1:10" s="13" customFormat="1" ht="13" x14ac:dyDescent="0.3">
      <c r="A70" s="115" t="s">
        <v>65</v>
      </c>
      <c r="B70" s="115"/>
      <c r="C70" s="115"/>
      <c r="D70" s="115"/>
      <c r="E70" s="115"/>
      <c r="F70" s="115"/>
      <c r="G70" s="116"/>
      <c r="H70" s="116"/>
    </row>
    <row r="71" spans="1:10" s="13" customFormat="1" x14ac:dyDescent="0.25">
      <c r="A71" s="167"/>
      <c r="B71" s="167"/>
      <c r="C71" s="167"/>
      <c r="D71" s="110"/>
    </row>
    <row r="72" spans="1:10" s="13" customFormat="1" x14ac:dyDescent="0.25"/>
    <row r="73" spans="1:10" s="13" customFormat="1" x14ac:dyDescent="0.25"/>
    <row r="74" spans="1:10" s="13" customFormat="1" x14ac:dyDescent="0.25"/>
    <row r="75" spans="1:10" s="13" customFormat="1" x14ac:dyDescent="0.25"/>
    <row r="76" spans="1:10" s="13" customFormat="1" x14ac:dyDescent="0.25"/>
    <row r="77" spans="1:10" s="13" customFormat="1" x14ac:dyDescent="0.25"/>
    <row r="78" spans="1:10" s="13" customFormat="1" x14ac:dyDescent="0.25"/>
    <row r="79" spans="1:10" s="13" customFormat="1" x14ac:dyDescent="0.25"/>
    <row r="80" spans="1:10" s="13" customFormat="1" x14ac:dyDescent="0.25"/>
  </sheetData>
  <sheetProtection selectLockedCells="1" selectUnlockedCells="1"/>
  <mergeCells count="71">
    <mergeCell ref="A22:C22"/>
    <mergeCell ref="O9:S9"/>
    <mergeCell ref="O18:S18"/>
    <mergeCell ref="A12:C12"/>
    <mergeCell ref="A13:C13"/>
    <mergeCell ref="A14:C14"/>
    <mergeCell ref="A15:C15"/>
    <mergeCell ref="A65:I66"/>
    <mergeCell ref="A27:C27"/>
    <mergeCell ref="A28:C28"/>
    <mergeCell ref="A18:C18"/>
    <mergeCell ref="A19:C19"/>
    <mergeCell ref="A20:C20"/>
    <mergeCell ref="A64:C64"/>
    <mergeCell ref="A59:C59"/>
    <mergeCell ref="A60:C60"/>
    <mergeCell ref="A34:C34"/>
    <mergeCell ref="A61:C61"/>
    <mergeCell ref="A62:C62"/>
    <mergeCell ref="A21:C21"/>
    <mergeCell ref="A37:C37"/>
    <mergeCell ref="A38:C38"/>
    <mergeCell ref="A23:C23"/>
    <mergeCell ref="A71:C71"/>
    <mergeCell ref="L9:M9"/>
    <mergeCell ref="J65:J66"/>
    <mergeCell ref="A40:C40"/>
    <mergeCell ref="A39:C39"/>
    <mergeCell ref="A30:C30"/>
    <mergeCell ref="A48:C48"/>
    <mergeCell ref="A45:C45"/>
    <mergeCell ref="A44:C44"/>
    <mergeCell ref="A51:C51"/>
    <mergeCell ref="A57:C57"/>
    <mergeCell ref="A55:C55"/>
    <mergeCell ref="A54:C54"/>
    <mergeCell ref="A63:C63"/>
    <mergeCell ref="A41:C41"/>
    <mergeCell ref="A46:C46"/>
    <mergeCell ref="A1:J1"/>
    <mergeCell ref="A3:J3"/>
    <mergeCell ref="A52:C52"/>
    <mergeCell ref="A53:C53"/>
    <mergeCell ref="A58:C58"/>
    <mergeCell ref="A42:C42"/>
    <mergeCell ref="A43:C43"/>
    <mergeCell ref="A47:C47"/>
    <mergeCell ref="A49:C49"/>
    <mergeCell ref="A50:C50"/>
    <mergeCell ref="J8:J9"/>
    <mergeCell ref="A56:C56"/>
    <mergeCell ref="A35:C35"/>
    <mergeCell ref="A36:C36"/>
    <mergeCell ref="A4:J4"/>
    <mergeCell ref="A2:E2"/>
    <mergeCell ref="F2:J2"/>
    <mergeCell ref="A29:C29"/>
    <mergeCell ref="A31:C31"/>
    <mergeCell ref="A32:C32"/>
    <mergeCell ref="A33:C33"/>
    <mergeCell ref="A24:C24"/>
    <mergeCell ref="A25:C25"/>
    <mergeCell ref="A26:C26"/>
    <mergeCell ref="A6:J6"/>
    <mergeCell ref="D7:D9"/>
    <mergeCell ref="E7:J7"/>
    <mergeCell ref="A11:C11"/>
    <mergeCell ref="A7:C9"/>
    <mergeCell ref="A17:C17"/>
    <mergeCell ref="A16:C16"/>
    <mergeCell ref="A10:C10"/>
  </mergeCells>
  <phoneticPr fontId="3" type="noConversion"/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  <ignoredErrors>
    <ignoredError sqref="Q11:Q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5"/>
  <sheetViews>
    <sheetView zoomScaleNormal="100" workbookViewId="0">
      <selection activeCell="A6" sqref="A6:J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2" bestFit="1" customWidth="1"/>
    <col min="6" max="6" width="11.81640625" bestFit="1" customWidth="1"/>
    <col min="7" max="7" width="11.81640625" style="22" bestFit="1" customWidth="1"/>
    <col min="8" max="9" width="11.81640625" style="22" customWidth="1"/>
    <col min="10" max="10" width="12.81640625" customWidth="1"/>
    <col min="12" max="12" width="9.81640625" bestFit="1" customWidth="1"/>
    <col min="15" max="15" width="9.1796875" customWidth="1"/>
    <col min="16" max="17" width="12" customWidth="1"/>
    <col min="18" max="19" width="12.1796875" customWidth="1"/>
  </cols>
  <sheetData>
    <row r="1" spans="1:19" x14ac:dyDescent="0.25">
      <c r="A1" s="133" t="str">
        <f>'Cumulative Budget'!A1:J1</f>
        <v xml:space="preserve">PI Name: 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9" x14ac:dyDescent="0.25">
      <c r="A2" s="133" t="str">
        <f>'Cumulative Budget'!A2:E2</f>
        <v xml:space="preserve">Agency: </v>
      </c>
      <c r="B2" s="133"/>
      <c r="C2" s="133"/>
      <c r="D2" s="133"/>
      <c r="E2" s="133"/>
      <c r="F2" s="133" t="str">
        <f>'Cumulative Budget'!F2:J2</f>
        <v>Program:</v>
      </c>
      <c r="G2" s="133"/>
      <c r="H2" s="133"/>
      <c r="I2" s="133"/>
      <c r="J2" s="133"/>
    </row>
    <row r="3" spans="1:19" ht="12.75" customHeight="1" x14ac:dyDescent="0.25">
      <c r="A3" s="160" t="str">
        <f>'Cumulative Budget'!A3:J3</f>
        <v xml:space="preserve">Proposal Title: 
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9" ht="12.75" customHeight="1" x14ac:dyDescent="0.25">
      <c r="A4" s="160" t="str">
        <f>'Cumulative Budget'!A4:J4</f>
        <v>Project Dates: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9" x14ac:dyDescent="0.25">
      <c r="E5" s="13"/>
      <c r="G5" s="13"/>
      <c r="H5" s="13"/>
      <c r="I5" s="13"/>
    </row>
    <row r="6" spans="1:19" x14ac:dyDescent="0.25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K6" s="1"/>
    </row>
    <row r="7" spans="1:19" x14ac:dyDescent="0.25">
      <c r="A7" s="153" t="s">
        <v>1</v>
      </c>
      <c r="B7" s="153"/>
      <c r="C7" s="153"/>
      <c r="D7" s="150" t="s">
        <v>38</v>
      </c>
      <c r="E7" s="153" t="s">
        <v>2</v>
      </c>
      <c r="F7" s="153"/>
      <c r="G7" s="153"/>
      <c r="H7" s="153"/>
      <c r="I7" s="153"/>
      <c r="J7" s="153"/>
      <c r="K7" s="1"/>
      <c r="L7" s="6"/>
      <c r="M7" s="6"/>
    </row>
    <row r="8" spans="1:19" x14ac:dyDescent="0.25">
      <c r="A8" s="153"/>
      <c r="B8" s="153"/>
      <c r="C8" s="153"/>
      <c r="D8" s="151"/>
      <c r="E8" s="53" t="s">
        <v>3</v>
      </c>
      <c r="F8" s="60" t="s">
        <v>4</v>
      </c>
      <c r="G8" s="53" t="s">
        <v>5</v>
      </c>
      <c r="H8" s="52" t="s">
        <v>48</v>
      </c>
      <c r="I8" s="53" t="s">
        <v>49</v>
      </c>
      <c r="J8" s="153" t="s">
        <v>6</v>
      </c>
      <c r="L8" s="6"/>
      <c r="M8" s="6"/>
    </row>
    <row r="9" spans="1:19" s="2" customFormat="1" ht="13" x14ac:dyDescent="0.3">
      <c r="A9" s="153"/>
      <c r="B9" s="153"/>
      <c r="C9" s="153"/>
      <c r="D9" s="152"/>
      <c r="E9" s="54" t="s">
        <v>52</v>
      </c>
      <c r="F9" s="55" t="s">
        <v>52</v>
      </c>
      <c r="G9" s="54" t="s">
        <v>52</v>
      </c>
      <c r="H9" s="56" t="s">
        <v>52</v>
      </c>
      <c r="I9" s="54" t="s">
        <v>52</v>
      </c>
      <c r="J9" s="153"/>
      <c r="L9" s="168"/>
      <c r="M9" s="168"/>
      <c r="O9" s="193" t="s">
        <v>62</v>
      </c>
      <c r="P9" s="193"/>
      <c r="Q9" s="193"/>
      <c r="R9" s="193"/>
      <c r="S9" s="193"/>
    </row>
    <row r="10" spans="1:19" ht="13" x14ac:dyDescent="0.3">
      <c r="A10" s="157" t="s">
        <v>7</v>
      </c>
      <c r="B10" s="158"/>
      <c r="C10" s="159"/>
      <c r="D10" s="3"/>
      <c r="E10" s="21"/>
      <c r="F10" s="4"/>
      <c r="G10" s="21"/>
      <c r="H10" s="47"/>
      <c r="I10" s="21"/>
      <c r="J10" s="4"/>
      <c r="L10" s="26" t="s">
        <v>43</v>
      </c>
      <c r="M10" s="26" t="s">
        <v>44</v>
      </c>
      <c r="O10" s="80" t="s">
        <v>3</v>
      </c>
      <c r="P10" s="81" t="s">
        <v>4</v>
      </c>
      <c r="Q10" s="81" t="s">
        <v>5</v>
      </c>
      <c r="R10" s="82" t="s">
        <v>48</v>
      </c>
      <c r="S10" s="82" t="s">
        <v>49</v>
      </c>
    </row>
    <row r="11" spans="1:19" x14ac:dyDescent="0.25">
      <c r="A11" s="154" t="str">
        <f>'Cumulative Budget'!A11:C11</f>
        <v>Dr. XXX (PI)</v>
      </c>
      <c r="B11" s="155"/>
      <c r="C11" s="156"/>
      <c r="D11" s="61">
        <v>1</v>
      </c>
      <c r="E11" s="30">
        <f t="shared" ref="E11:E16" si="0">ROUND(L11/M11*D11,0)</f>
        <v>0</v>
      </c>
      <c r="F11" s="31">
        <f t="shared" ref="F11:I16" si="1">ROUND(E11*1.035,0)</f>
        <v>0</v>
      </c>
      <c r="G11" s="30">
        <f t="shared" si="1"/>
        <v>0</v>
      </c>
      <c r="H11" s="32">
        <f t="shared" si="1"/>
        <v>0</v>
      </c>
      <c r="I11" s="30">
        <f t="shared" si="1"/>
        <v>0</v>
      </c>
      <c r="J11" s="31"/>
      <c r="L11" s="27">
        <v>0</v>
      </c>
      <c r="M11" s="26">
        <v>9</v>
      </c>
      <c r="O11" s="83">
        <f>L11</f>
        <v>0</v>
      </c>
      <c r="P11" s="84">
        <f>L11*1.035</f>
        <v>0</v>
      </c>
      <c r="Q11" s="84">
        <f>P11*1.035</f>
        <v>0</v>
      </c>
      <c r="R11" s="84">
        <f>Q11*1.035</f>
        <v>0</v>
      </c>
      <c r="S11" s="85">
        <f>R11*1.035</f>
        <v>0</v>
      </c>
    </row>
    <row r="12" spans="1:19" x14ac:dyDescent="0.25">
      <c r="A12" s="154"/>
      <c r="B12" s="155"/>
      <c r="C12" s="156"/>
      <c r="D12" s="61">
        <v>1</v>
      </c>
      <c r="E12" s="30">
        <f t="shared" si="0"/>
        <v>0</v>
      </c>
      <c r="F12" s="31">
        <f t="shared" si="1"/>
        <v>0</v>
      </c>
      <c r="G12" s="30">
        <f t="shared" si="1"/>
        <v>0</v>
      </c>
      <c r="H12" s="32">
        <f t="shared" si="1"/>
        <v>0</v>
      </c>
      <c r="I12" s="30">
        <f t="shared" si="1"/>
        <v>0</v>
      </c>
      <c r="J12" s="31"/>
      <c r="L12" s="27">
        <v>0</v>
      </c>
      <c r="M12" s="26">
        <v>9</v>
      </c>
      <c r="O12" s="83">
        <f t="shared" ref="O12:O16" si="2">L12</f>
        <v>0</v>
      </c>
      <c r="P12" s="84">
        <f t="shared" ref="P12:P16" si="3">L12*1.035</f>
        <v>0</v>
      </c>
      <c r="Q12" s="84">
        <f t="shared" ref="Q12:S16" si="4">P12*1.035</f>
        <v>0</v>
      </c>
      <c r="R12" s="84">
        <f t="shared" si="4"/>
        <v>0</v>
      </c>
      <c r="S12" s="85">
        <f t="shared" si="4"/>
        <v>0</v>
      </c>
    </row>
    <row r="13" spans="1:19" x14ac:dyDescent="0.25">
      <c r="A13" s="154"/>
      <c r="B13" s="155"/>
      <c r="C13" s="156"/>
      <c r="D13" s="61">
        <v>1</v>
      </c>
      <c r="E13" s="30">
        <f t="shared" si="0"/>
        <v>0</v>
      </c>
      <c r="F13" s="31">
        <f t="shared" si="1"/>
        <v>0</v>
      </c>
      <c r="G13" s="30">
        <f t="shared" si="1"/>
        <v>0</v>
      </c>
      <c r="H13" s="32">
        <f t="shared" si="1"/>
        <v>0</v>
      </c>
      <c r="I13" s="30">
        <f t="shared" si="1"/>
        <v>0</v>
      </c>
      <c r="J13" s="31"/>
      <c r="L13" s="27">
        <v>0</v>
      </c>
      <c r="M13" s="26">
        <v>9</v>
      </c>
      <c r="O13" s="83">
        <f t="shared" si="2"/>
        <v>0</v>
      </c>
      <c r="P13" s="84">
        <f t="shared" si="3"/>
        <v>0</v>
      </c>
      <c r="Q13" s="84">
        <f t="shared" si="4"/>
        <v>0</v>
      </c>
      <c r="R13" s="84">
        <f t="shared" si="4"/>
        <v>0</v>
      </c>
      <c r="S13" s="85">
        <f t="shared" si="4"/>
        <v>0</v>
      </c>
    </row>
    <row r="14" spans="1:19" x14ac:dyDescent="0.25">
      <c r="A14" s="154"/>
      <c r="B14" s="155"/>
      <c r="C14" s="156"/>
      <c r="D14" s="61">
        <v>1</v>
      </c>
      <c r="E14" s="30">
        <f t="shared" si="0"/>
        <v>0</v>
      </c>
      <c r="F14" s="31">
        <f t="shared" si="1"/>
        <v>0</v>
      </c>
      <c r="G14" s="30">
        <f t="shared" si="1"/>
        <v>0</v>
      </c>
      <c r="H14" s="32">
        <f t="shared" si="1"/>
        <v>0</v>
      </c>
      <c r="I14" s="30">
        <f t="shared" si="1"/>
        <v>0</v>
      </c>
      <c r="J14" s="31"/>
      <c r="L14" s="27">
        <v>0</v>
      </c>
      <c r="M14" s="26">
        <v>9</v>
      </c>
      <c r="O14" s="83">
        <f t="shared" si="2"/>
        <v>0</v>
      </c>
      <c r="P14" s="84">
        <f t="shared" si="3"/>
        <v>0</v>
      </c>
      <c r="Q14" s="84">
        <f t="shared" si="4"/>
        <v>0</v>
      </c>
      <c r="R14" s="84">
        <f t="shared" si="4"/>
        <v>0</v>
      </c>
      <c r="S14" s="85">
        <f t="shared" si="4"/>
        <v>0</v>
      </c>
    </row>
    <row r="15" spans="1:19" x14ac:dyDescent="0.25">
      <c r="A15" s="154"/>
      <c r="B15" s="155"/>
      <c r="C15" s="156"/>
      <c r="D15" s="61">
        <v>1</v>
      </c>
      <c r="E15" s="30">
        <f t="shared" si="0"/>
        <v>0</v>
      </c>
      <c r="F15" s="31">
        <f t="shared" si="1"/>
        <v>0</v>
      </c>
      <c r="G15" s="30">
        <f t="shared" si="1"/>
        <v>0</v>
      </c>
      <c r="H15" s="32">
        <f t="shared" si="1"/>
        <v>0</v>
      </c>
      <c r="I15" s="30">
        <f t="shared" si="1"/>
        <v>0</v>
      </c>
      <c r="J15" s="31"/>
      <c r="L15" s="27">
        <v>0</v>
      </c>
      <c r="M15" s="26">
        <v>9</v>
      </c>
      <c r="O15" s="83">
        <f t="shared" si="2"/>
        <v>0</v>
      </c>
      <c r="P15" s="84">
        <f t="shared" si="3"/>
        <v>0</v>
      </c>
      <c r="Q15" s="84">
        <f t="shared" si="4"/>
        <v>0</v>
      </c>
      <c r="R15" s="84">
        <f t="shared" si="4"/>
        <v>0</v>
      </c>
      <c r="S15" s="85">
        <f t="shared" si="4"/>
        <v>0</v>
      </c>
    </row>
    <row r="16" spans="1:19" x14ac:dyDescent="0.25">
      <c r="A16" s="154"/>
      <c r="B16" s="155"/>
      <c r="C16" s="156"/>
      <c r="D16" s="61">
        <v>1</v>
      </c>
      <c r="E16" s="30">
        <f t="shared" si="0"/>
        <v>0</v>
      </c>
      <c r="F16" s="31">
        <f t="shared" si="1"/>
        <v>0</v>
      </c>
      <c r="G16" s="30">
        <f t="shared" si="1"/>
        <v>0</v>
      </c>
      <c r="H16" s="32">
        <f t="shared" si="1"/>
        <v>0</v>
      </c>
      <c r="I16" s="30">
        <f t="shared" si="1"/>
        <v>0</v>
      </c>
      <c r="J16" s="31"/>
      <c r="L16" s="27">
        <v>0</v>
      </c>
      <c r="M16" s="26">
        <v>9</v>
      </c>
      <c r="O16" s="88">
        <f t="shared" si="2"/>
        <v>0</v>
      </c>
      <c r="P16" s="86">
        <f t="shared" si="3"/>
        <v>0</v>
      </c>
      <c r="Q16" s="86">
        <f t="shared" si="4"/>
        <v>0</v>
      </c>
      <c r="R16" s="86">
        <f t="shared" si="4"/>
        <v>0</v>
      </c>
      <c r="S16" s="87">
        <f t="shared" si="4"/>
        <v>0</v>
      </c>
    </row>
    <row r="17" spans="1:19" x14ac:dyDescent="0.25">
      <c r="A17" s="140"/>
      <c r="B17" s="141"/>
      <c r="C17" s="142"/>
      <c r="D17" s="61"/>
      <c r="E17" s="30"/>
      <c r="F17" s="31"/>
      <c r="G17" s="30"/>
      <c r="H17" s="32"/>
      <c r="I17" s="30"/>
      <c r="J17" s="31"/>
      <c r="L17" s="5"/>
      <c r="M17" s="5"/>
    </row>
    <row r="18" spans="1:19" ht="13" x14ac:dyDescent="0.3">
      <c r="A18" s="143" t="s">
        <v>36</v>
      </c>
      <c r="B18" s="144"/>
      <c r="C18" s="145"/>
      <c r="D18" s="12"/>
      <c r="E18" s="30">
        <f>ROUND(SUM(E11:E17),0)</f>
        <v>0</v>
      </c>
      <c r="F18" s="31">
        <f>ROUND(SUM(F11:F17),0)</f>
        <v>0</v>
      </c>
      <c r="G18" s="30">
        <f>ROUND(SUM(G11:G17),0)</f>
        <v>0</v>
      </c>
      <c r="H18" s="32">
        <f>ROUND(SUM(H11:H17),0)</f>
        <v>0</v>
      </c>
      <c r="I18" s="30">
        <f>ROUND(SUM(I11:I17),0)</f>
        <v>0</v>
      </c>
      <c r="J18" s="31">
        <f>ROUND(SUM(E18:I18),0)</f>
        <v>0</v>
      </c>
      <c r="L18" s="5"/>
      <c r="M18" s="5"/>
      <c r="O18" s="194" t="s">
        <v>63</v>
      </c>
      <c r="P18" s="195"/>
      <c r="Q18" s="195"/>
      <c r="R18" s="195"/>
      <c r="S18" s="196"/>
    </row>
    <row r="19" spans="1:19" ht="13" x14ac:dyDescent="0.3">
      <c r="A19" s="157" t="s">
        <v>34</v>
      </c>
      <c r="B19" s="158"/>
      <c r="C19" s="159"/>
      <c r="D19" s="3"/>
      <c r="E19" s="30"/>
      <c r="F19" s="31"/>
      <c r="G19" s="30"/>
      <c r="H19" s="32"/>
      <c r="I19" s="30"/>
      <c r="J19" s="31"/>
      <c r="L19" s="117" t="s">
        <v>70</v>
      </c>
      <c r="M19" s="117" t="s">
        <v>71</v>
      </c>
      <c r="O19" s="78" t="s">
        <v>3</v>
      </c>
      <c r="P19" s="70" t="s">
        <v>4</v>
      </c>
      <c r="Q19" s="70" t="s">
        <v>5</v>
      </c>
      <c r="R19" s="79" t="s">
        <v>48</v>
      </c>
      <c r="S19" s="89" t="s">
        <v>49</v>
      </c>
    </row>
    <row r="20" spans="1:19" x14ac:dyDescent="0.25">
      <c r="A20" s="183" t="s">
        <v>40</v>
      </c>
      <c r="B20" s="184"/>
      <c r="C20" s="185"/>
      <c r="D20" s="19">
        <v>0</v>
      </c>
      <c r="E20" s="120">
        <f>ROUND(D20*J20,0)</f>
        <v>0</v>
      </c>
      <c r="F20" s="31">
        <f t="shared" ref="F20:I24" si="5">ROUND(E20*1.03,0)</f>
        <v>0</v>
      </c>
      <c r="G20" s="30">
        <f t="shared" si="5"/>
        <v>0</v>
      </c>
      <c r="H20" s="32">
        <f t="shared" si="5"/>
        <v>0</v>
      </c>
      <c r="I20" s="30">
        <f t="shared" si="5"/>
        <v>0</v>
      </c>
      <c r="J20" s="31"/>
      <c r="L20" s="118">
        <v>50000</v>
      </c>
      <c r="M20" s="119">
        <v>0.22</v>
      </c>
      <c r="O20" s="71" t="e">
        <f t="shared" ref="O20:O22" si="6">E11/L11</f>
        <v>#DIV/0!</v>
      </c>
      <c r="P20" s="6" t="e">
        <f t="shared" ref="P20:R22" si="7">F11/P11</f>
        <v>#DIV/0!</v>
      </c>
      <c r="Q20" s="6" t="e">
        <f t="shared" si="7"/>
        <v>#DIV/0!</v>
      </c>
      <c r="R20" s="105" t="e">
        <f t="shared" si="7"/>
        <v>#DIV/0!</v>
      </c>
      <c r="S20" s="72" t="e">
        <f>OI11/S11</f>
        <v>#DIV/0!</v>
      </c>
    </row>
    <row r="21" spans="1:19" x14ac:dyDescent="0.25">
      <c r="A21" s="183" t="s">
        <v>66</v>
      </c>
      <c r="B21" s="184"/>
      <c r="C21" s="185"/>
      <c r="D21" s="19">
        <v>0</v>
      </c>
      <c r="E21" s="120">
        <f>ROUND(D21*J21,0)</f>
        <v>0</v>
      </c>
      <c r="F21" s="31">
        <f t="shared" ref="F21" si="8">ROUND(E21*1.03,0)</f>
        <v>0</v>
      </c>
      <c r="G21" s="30">
        <f t="shared" ref="G21" si="9">ROUND(F21*1.03,0)</f>
        <v>0</v>
      </c>
      <c r="H21" s="32">
        <f t="shared" ref="H21" si="10">ROUND(G21*1.03,0)</f>
        <v>0</v>
      </c>
      <c r="I21" s="30">
        <f t="shared" ref="I21" si="11">ROUND(H21*1.03,0)</f>
        <v>0</v>
      </c>
      <c r="J21" s="31"/>
      <c r="L21" s="118">
        <v>24000</v>
      </c>
      <c r="M21" s="66"/>
      <c r="O21" s="71" t="e">
        <f t="shared" si="6"/>
        <v>#DIV/0!</v>
      </c>
      <c r="P21" s="6" t="e">
        <f t="shared" si="7"/>
        <v>#DIV/0!</v>
      </c>
      <c r="Q21" s="6" t="e">
        <f t="shared" si="7"/>
        <v>#DIV/0!</v>
      </c>
      <c r="R21" s="105" t="e">
        <f t="shared" si="7"/>
        <v>#DIV/0!</v>
      </c>
      <c r="S21" s="72" t="e">
        <f t="shared" ref="S21:S22" si="12">OI12/S12</f>
        <v>#DIV/0!</v>
      </c>
    </row>
    <row r="22" spans="1:19" x14ac:dyDescent="0.25">
      <c r="A22" s="183" t="s">
        <v>67</v>
      </c>
      <c r="B22" s="184"/>
      <c r="C22" s="185"/>
      <c r="D22" s="19">
        <v>0</v>
      </c>
      <c r="E22" s="120">
        <v>0</v>
      </c>
      <c r="F22" s="31">
        <f t="shared" si="5"/>
        <v>0</v>
      </c>
      <c r="G22" s="30">
        <f t="shared" si="5"/>
        <v>0</v>
      </c>
      <c r="H22" s="32">
        <f t="shared" si="5"/>
        <v>0</v>
      </c>
      <c r="I22" s="30">
        <f t="shared" si="5"/>
        <v>0</v>
      </c>
      <c r="J22" s="31"/>
      <c r="L22" s="118">
        <v>0</v>
      </c>
      <c r="M22" s="66"/>
      <c r="O22" s="71" t="e">
        <f t="shared" si="6"/>
        <v>#DIV/0!</v>
      </c>
      <c r="P22" s="6" t="e">
        <f t="shared" si="7"/>
        <v>#DIV/0!</v>
      </c>
      <c r="Q22" s="6" t="e">
        <f t="shared" si="7"/>
        <v>#DIV/0!</v>
      </c>
      <c r="R22" s="105" t="e">
        <f t="shared" si="7"/>
        <v>#DIV/0!</v>
      </c>
      <c r="S22" s="72" t="e">
        <f t="shared" si="12"/>
        <v>#DIV/0!</v>
      </c>
    </row>
    <row r="23" spans="1:19" s="96" customFormat="1" x14ac:dyDescent="0.25">
      <c r="A23" s="183" t="s">
        <v>68</v>
      </c>
      <c r="B23" s="184"/>
      <c r="C23" s="185"/>
      <c r="D23" s="19">
        <v>0</v>
      </c>
      <c r="E23" s="120">
        <v>0</v>
      </c>
      <c r="F23" s="31">
        <f t="shared" ref="F23" si="13">ROUND(E23*1.03,0)</f>
        <v>0</v>
      </c>
      <c r="G23" s="30">
        <f t="shared" ref="G23" si="14">ROUND(F23*1.03,0)</f>
        <v>0</v>
      </c>
      <c r="H23" s="32">
        <f t="shared" ref="H23" si="15">ROUND(G23*1.03,0)</f>
        <v>0</v>
      </c>
      <c r="I23" s="30">
        <f t="shared" ref="I23" si="16">ROUND(H23*1.03,0)</f>
        <v>0</v>
      </c>
      <c r="J23" s="31"/>
      <c r="L23" s="118">
        <v>0</v>
      </c>
      <c r="M23" s="66"/>
      <c r="O23" s="71" t="e">
        <f t="shared" ref="O23" si="17">E14/L14</f>
        <v>#DIV/0!</v>
      </c>
      <c r="P23" s="97" t="e">
        <f t="shared" ref="P23" si="18">F14/P14</f>
        <v>#DIV/0!</v>
      </c>
      <c r="Q23" s="97" t="e">
        <f t="shared" ref="Q23" si="19">G14/Q14</f>
        <v>#DIV/0!</v>
      </c>
      <c r="R23" s="105" t="e">
        <f t="shared" ref="R23" si="20">H14/R14</f>
        <v>#DIV/0!</v>
      </c>
      <c r="S23" s="72" t="e">
        <f t="shared" ref="S23" si="21">OI14/S14</f>
        <v>#DIV/0!</v>
      </c>
    </row>
    <row r="24" spans="1:19" x14ac:dyDescent="0.25">
      <c r="A24" s="137" t="s">
        <v>60</v>
      </c>
      <c r="B24" s="138"/>
      <c r="C24" s="139"/>
      <c r="D24" s="61">
        <v>0</v>
      </c>
      <c r="E24" s="30">
        <v>0</v>
      </c>
      <c r="F24" s="31">
        <f t="shared" si="5"/>
        <v>0</v>
      </c>
      <c r="G24" s="30">
        <f t="shared" si="5"/>
        <v>0</v>
      </c>
      <c r="H24" s="32">
        <f t="shared" si="5"/>
        <v>0</v>
      </c>
      <c r="I24" s="30">
        <f t="shared" si="5"/>
        <v>0</v>
      </c>
      <c r="J24" s="31"/>
      <c r="L24" s="118">
        <v>0</v>
      </c>
      <c r="M24" s="66"/>
      <c r="O24" s="71" t="e">
        <f>E15/L15</f>
        <v>#DIV/0!</v>
      </c>
      <c r="P24" s="73" t="e">
        <f t="shared" ref="P24:R25" si="22">F15/P15</f>
        <v>#DIV/0!</v>
      </c>
      <c r="Q24" s="73" t="e">
        <f t="shared" si="22"/>
        <v>#DIV/0!</v>
      </c>
      <c r="R24" s="73" t="e">
        <f t="shared" si="22"/>
        <v>#DIV/0!</v>
      </c>
      <c r="S24" s="74" t="e">
        <f>OI15/S15</f>
        <v>#DIV/0!</v>
      </c>
    </row>
    <row r="25" spans="1:19" x14ac:dyDescent="0.25">
      <c r="A25" s="140"/>
      <c r="B25" s="141"/>
      <c r="C25" s="142"/>
      <c r="D25" s="61"/>
      <c r="E25" s="30"/>
      <c r="F25" s="31"/>
      <c r="G25" s="30"/>
      <c r="H25" s="32"/>
      <c r="I25" s="30"/>
      <c r="J25" s="31"/>
      <c r="L25" s="5"/>
      <c r="M25" s="5"/>
      <c r="O25" s="75" t="e">
        <f>E16/L16</f>
        <v>#DIV/0!</v>
      </c>
      <c r="P25" s="76" t="e">
        <f t="shared" si="22"/>
        <v>#DIV/0!</v>
      </c>
      <c r="Q25" s="76" t="e">
        <f t="shared" si="22"/>
        <v>#DIV/0!</v>
      </c>
      <c r="R25" s="76" t="e">
        <f t="shared" si="22"/>
        <v>#DIV/0!</v>
      </c>
      <c r="S25" s="77" t="e">
        <f>OI16/S16</f>
        <v>#DIV/0!</v>
      </c>
    </row>
    <row r="26" spans="1:19" x14ac:dyDescent="0.25">
      <c r="A26" s="137" t="s">
        <v>69</v>
      </c>
      <c r="B26" s="138"/>
      <c r="C26" s="139"/>
      <c r="D26" s="107"/>
      <c r="E26" s="30">
        <f>ROUND(SUM(E20:E25),0)</f>
        <v>0</v>
      </c>
      <c r="F26" s="31">
        <f>ROUND(SUM(F20:F25),0)</f>
        <v>0</v>
      </c>
      <c r="G26" s="30">
        <f>ROUND(SUM(G20:G25),0)</f>
        <v>0</v>
      </c>
      <c r="H26" s="32">
        <f>ROUND(SUM(H20:H25),0)</f>
        <v>0</v>
      </c>
      <c r="I26" s="30">
        <f>ROUND(SUM(I20:I25),0)</f>
        <v>0</v>
      </c>
      <c r="J26" s="31">
        <f>ROUND(SUM(E26:I26),0)</f>
        <v>0</v>
      </c>
      <c r="L26" s="5"/>
      <c r="M26" s="5"/>
    </row>
    <row r="27" spans="1:19" ht="13" x14ac:dyDescent="0.3">
      <c r="A27" s="171" t="s">
        <v>35</v>
      </c>
      <c r="B27" s="172"/>
      <c r="C27" s="173"/>
      <c r="D27" s="64"/>
      <c r="E27" s="30"/>
      <c r="F27" s="31"/>
      <c r="G27" s="30"/>
      <c r="H27" s="32"/>
      <c r="I27" s="30"/>
      <c r="J27" s="31"/>
      <c r="L27" s="5"/>
      <c r="M27" s="5"/>
    </row>
    <row r="28" spans="1:19" x14ac:dyDescent="0.25">
      <c r="A28" s="140" t="s">
        <v>39</v>
      </c>
      <c r="B28" s="141"/>
      <c r="C28" s="142"/>
      <c r="D28" s="18">
        <v>0.28999999999999998</v>
      </c>
      <c r="E28" s="30">
        <f>ROUND(E18*$D$28,0)</f>
        <v>0</v>
      </c>
      <c r="F28" s="32">
        <f>ROUND(F18*$D$28,0)</f>
        <v>0</v>
      </c>
      <c r="G28" s="30">
        <f>ROUND(G18*$D$28,0)</f>
        <v>0</v>
      </c>
      <c r="H28" s="32">
        <f>ROUND(H18*$D$28,0)</f>
        <v>0</v>
      </c>
      <c r="I28" s="30">
        <f>ROUND(I18*$D$28,0)</f>
        <v>0</v>
      </c>
      <c r="J28" s="31"/>
      <c r="L28" s="5"/>
      <c r="M28" s="5"/>
    </row>
    <row r="29" spans="1:19" x14ac:dyDescent="0.25">
      <c r="A29" s="134" t="s">
        <v>40</v>
      </c>
      <c r="B29" s="135"/>
      <c r="C29" s="136"/>
      <c r="D29" s="18">
        <v>0.22</v>
      </c>
      <c r="E29" s="30">
        <f>ROUND(E20*$D$29,0)</f>
        <v>0</v>
      </c>
      <c r="F29" s="32">
        <f>ROUND(F20*$D$29,0)</f>
        <v>0</v>
      </c>
      <c r="G29" s="30">
        <f>ROUND(G20*$D$29,0)</f>
        <v>0</v>
      </c>
      <c r="H29" s="32">
        <f>ROUND(H20*$D$29,0)</f>
        <v>0</v>
      </c>
      <c r="I29" s="30">
        <f>ROUND(I20*$D$29,0)</f>
        <v>0</v>
      </c>
      <c r="J29" s="31"/>
      <c r="L29" s="5"/>
      <c r="M29" s="5"/>
    </row>
    <row r="30" spans="1:19" x14ac:dyDescent="0.25">
      <c r="A30" s="134" t="s">
        <v>61</v>
      </c>
      <c r="B30" s="135"/>
      <c r="C30" s="136"/>
      <c r="D30" s="18">
        <v>0.02</v>
      </c>
      <c r="E30" s="30">
        <f>ROUND((E21+E22+E23)*$D$30,0)</f>
        <v>0</v>
      </c>
      <c r="F30" s="32">
        <f t="shared" ref="F30:I30" si="23">ROUND((F21+F22+F23)*$D$30,0)</f>
        <v>0</v>
      </c>
      <c r="G30" s="30">
        <f t="shared" si="23"/>
        <v>0</v>
      </c>
      <c r="H30" s="32">
        <f t="shared" si="23"/>
        <v>0</v>
      </c>
      <c r="I30" s="30">
        <f t="shared" si="23"/>
        <v>0</v>
      </c>
      <c r="J30" s="31"/>
      <c r="L30" s="5"/>
      <c r="M30" s="5"/>
    </row>
    <row r="31" spans="1:19" x14ac:dyDescent="0.25">
      <c r="A31" s="137" t="s">
        <v>60</v>
      </c>
      <c r="B31" s="138"/>
      <c r="C31" s="139"/>
      <c r="D31" s="18">
        <v>0.12</v>
      </c>
      <c r="E31" s="30">
        <f>ROUND(E24*$D$31,0)</f>
        <v>0</v>
      </c>
      <c r="F31" s="32">
        <f>ROUND(F24*$D$31,0)</f>
        <v>0</v>
      </c>
      <c r="G31" s="30">
        <f>ROUND(G24*$D$31,0)</f>
        <v>0</v>
      </c>
      <c r="H31" s="32">
        <f>ROUND(H24*$D$31,0)</f>
        <v>0</v>
      </c>
      <c r="I31" s="30">
        <f>ROUND(I24*$D$31,0)</f>
        <v>0</v>
      </c>
      <c r="J31" s="31"/>
      <c r="L31" s="5"/>
      <c r="M31" s="5"/>
    </row>
    <row r="32" spans="1:19" x14ac:dyDescent="0.25">
      <c r="A32" s="140"/>
      <c r="B32" s="141"/>
      <c r="C32" s="142"/>
      <c r="D32" s="18"/>
      <c r="E32" s="30"/>
      <c r="F32" s="32"/>
      <c r="G32" s="30"/>
      <c r="H32" s="32"/>
      <c r="I32" s="30"/>
      <c r="J32" s="31"/>
      <c r="L32" s="5"/>
      <c r="M32" s="5"/>
    </row>
    <row r="33" spans="1:13" x14ac:dyDescent="0.25">
      <c r="A33" s="143" t="s">
        <v>37</v>
      </c>
      <c r="B33" s="144"/>
      <c r="C33" s="145"/>
      <c r="D33" s="59"/>
      <c r="E33" s="30">
        <f>ROUND(SUM(E28:E31),0)</f>
        <v>0</v>
      </c>
      <c r="F33" s="31">
        <f>ROUND(SUM(F28:F31),0)</f>
        <v>0</v>
      </c>
      <c r="G33" s="30">
        <f>ROUND(SUM(G28:G31),0)</f>
        <v>0</v>
      </c>
      <c r="H33" s="32">
        <f>ROUND(SUM(H28:H31),0)</f>
        <v>0</v>
      </c>
      <c r="I33" s="30">
        <f>ROUND(SUM(I28:I31),0)</f>
        <v>0</v>
      </c>
      <c r="J33" s="31">
        <f>ROUND(SUM(E33:I33),0)</f>
        <v>0</v>
      </c>
      <c r="L33" s="5"/>
      <c r="M33" s="5"/>
    </row>
    <row r="34" spans="1:13" ht="13" x14ac:dyDescent="0.3">
      <c r="A34" s="164" t="s">
        <v>8</v>
      </c>
      <c r="B34" s="165"/>
      <c r="C34" s="166"/>
      <c r="D34" s="3"/>
      <c r="E34" s="33">
        <f>ROUND(E33+E26+E18,0)</f>
        <v>0</v>
      </c>
      <c r="F34" s="34">
        <f>ROUND(F33+F26+F18,0)</f>
        <v>0</v>
      </c>
      <c r="G34" s="33">
        <f>ROUND(G33+G26+G18,0)</f>
        <v>0</v>
      </c>
      <c r="H34" s="48">
        <f>ROUND(H33+H26+H18,0)</f>
        <v>0</v>
      </c>
      <c r="I34" s="33">
        <f>ROUND(I33+I26+I18,0)</f>
        <v>0</v>
      </c>
      <c r="J34" s="34">
        <f>ROUND(SUM(E34:I34),0)</f>
        <v>0</v>
      </c>
      <c r="L34" s="7"/>
      <c r="M34" s="7"/>
    </row>
    <row r="35" spans="1:13" ht="13" x14ac:dyDescent="0.3">
      <c r="A35" s="164"/>
      <c r="B35" s="165"/>
      <c r="C35" s="166"/>
      <c r="D35" s="3"/>
      <c r="E35" s="33"/>
      <c r="F35" s="34"/>
      <c r="G35" s="33"/>
      <c r="H35" s="48"/>
      <c r="I35" s="33"/>
      <c r="J35" s="34"/>
      <c r="L35" s="7"/>
      <c r="M35" s="7"/>
    </row>
    <row r="36" spans="1:13" ht="13" x14ac:dyDescent="0.3">
      <c r="A36" s="157" t="s">
        <v>9</v>
      </c>
      <c r="B36" s="158"/>
      <c r="C36" s="159"/>
      <c r="D36" s="3"/>
      <c r="E36" s="30">
        <v>0</v>
      </c>
      <c r="F36" s="31">
        <v>0</v>
      </c>
      <c r="G36" s="30">
        <v>0</v>
      </c>
      <c r="H36" s="32">
        <v>0</v>
      </c>
      <c r="I36" s="30">
        <v>0</v>
      </c>
      <c r="J36" s="31">
        <f>ROUND(SUM(E36:I36),0)</f>
        <v>0</v>
      </c>
      <c r="L36" s="5"/>
      <c r="M36" s="7"/>
    </row>
    <row r="37" spans="1:13" ht="13" x14ac:dyDescent="0.3">
      <c r="A37" s="157"/>
      <c r="B37" s="158"/>
      <c r="C37" s="159"/>
      <c r="D37" s="3"/>
      <c r="E37" s="30"/>
      <c r="F37" s="31"/>
      <c r="G37" s="30"/>
      <c r="H37" s="32"/>
      <c r="I37" s="30"/>
      <c r="J37" s="31"/>
      <c r="L37" s="5"/>
      <c r="M37" s="7"/>
    </row>
    <row r="38" spans="1:13" ht="13" x14ac:dyDescent="0.3">
      <c r="A38" s="157" t="s">
        <v>10</v>
      </c>
      <c r="B38" s="158"/>
      <c r="C38" s="159"/>
      <c r="D38" s="3"/>
      <c r="E38" s="30"/>
      <c r="F38" s="31"/>
      <c r="G38" s="30"/>
      <c r="H38" s="32"/>
      <c r="I38" s="30"/>
      <c r="J38" s="31"/>
      <c r="L38" s="5"/>
      <c r="M38" s="5"/>
    </row>
    <row r="39" spans="1:13" x14ac:dyDescent="0.25">
      <c r="A39" s="143" t="s">
        <v>15</v>
      </c>
      <c r="B39" s="144"/>
      <c r="C39" s="145"/>
      <c r="D39" s="12"/>
      <c r="E39" s="30">
        <v>0</v>
      </c>
      <c r="F39" s="31">
        <v>0</v>
      </c>
      <c r="G39" s="30">
        <v>0</v>
      </c>
      <c r="H39" s="32">
        <v>0</v>
      </c>
      <c r="I39" s="30">
        <v>0</v>
      </c>
      <c r="J39" s="31"/>
      <c r="L39" s="5"/>
      <c r="M39" s="5"/>
    </row>
    <row r="40" spans="1:13" x14ac:dyDescent="0.25">
      <c r="A40" s="143" t="s">
        <v>16</v>
      </c>
      <c r="B40" s="144"/>
      <c r="C40" s="145"/>
      <c r="D40" s="12"/>
      <c r="E40" s="30">
        <v>0</v>
      </c>
      <c r="F40" s="31">
        <v>0</v>
      </c>
      <c r="G40" s="30">
        <v>0</v>
      </c>
      <c r="H40" s="32">
        <v>0</v>
      </c>
      <c r="I40" s="30">
        <v>0</v>
      </c>
      <c r="J40" s="31"/>
      <c r="L40" s="5"/>
      <c r="M40" s="5"/>
    </row>
    <row r="41" spans="1:13" ht="13" x14ac:dyDescent="0.3">
      <c r="A41" s="161" t="s">
        <v>30</v>
      </c>
      <c r="B41" s="162"/>
      <c r="C41" s="163"/>
      <c r="D41" s="65"/>
      <c r="E41" s="33">
        <f>ROUND(SUM(E39:E40),0)</f>
        <v>0</v>
      </c>
      <c r="F41" s="34">
        <f>ROUND(SUM(F39:F40),0)</f>
        <v>0</v>
      </c>
      <c r="G41" s="33">
        <f>ROUND(SUM(G39:G40),0)</f>
        <v>0</v>
      </c>
      <c r="H41" s="48">
        <f>ROUND(SUM(H39:H40),0)</f>
        <v>0</v>
      </c>
      <c r="I41" s="33">
        <f>ROUND(SUM(I39:I40),0)</f>
        <v>0</v>
      </c>
      <c r="J41" s="34">
        <f>ROUND(SUM(E41:I41),0)</f>
        <v>0</v>
      </c>
      <c r="L41" s="7"/>
      <c r="M41" s="7"/>
    </row>
    <row r="42" spans="1:13" ht="13" x14ac:dyDescent="0.3">
      <c r="A42" s="161"/>
      <c r="B42" s="162"/>
      <c r="C42" s="163"/>
      <c r="D42" s="65"/>
      <c r="E42" s="33"/>
      <c r="F42" s="34"/>
      <c r="G42" s="33"/>
      <c r="H42" s="48"/>
      <c r="I42" s="33"/>
      <c r="J42" s="34"/>
      <c r="L42" s="7"/>
      <c r="M42" s="7"/>
    </row>
    <row r="43" spans="1:13" ht="12.75" hidden="1" customHeight="1" x14ac:dyDescent="0.3">
      <c r="A43" s="157" t="s">
        <v>11</v>
      </c>
      <c r="B43" s="158"/>
      <c r="C43" s="159"/>
      <c r="D43" s="3"/>
      <c r="E43" s="30">
        <v>0</v>
      </c>
      <c r="F43" s="31"/>
      <c r="G43" s="30"/>
      <c r="H43" s="32"/>
      <c r="I43" s="30"/>
      <c r="J43" s="31"/>
      <c r="L43" s="5"/>
      <c r="M43" s="5"/>
    </row>
    <row r="44" spans="1:13" ht="12.75" hidden="1" customHeight="1" x14ac:dyDescent="0.25">
      <c r="A44" s="143" t="s">
        <v>17</v>
      </c>
      <c r="B44" s="144"/>
      <c r="C44" s="145"/>
      <c r="D44" s="12"/>
      <c r="E44" s="30"/>
      <c r="F44" s="31"/>
      <c r="G44" s="30"/>
      <c r="H44" s="32"/>
      <c r="I44" s="30"/>
      <c r="J44" s="31"/>
      <c r="L44" s="5"/>
      <c r="M44" s="5"/>
    </row>
    <row r="45" spans="1:13" ht="12.75" hidden="1" customHeight="1" x14ac:dyDescent="0.25">
      <c r="A45" s="143" t="s">
        <v>18</v>
      </c>
      <c r="B45" s="144"/>
      <c r="C45" s="145"/>
      <c r="D45" s="12"/>
      <c r="E45" s="30">
        <v>0</v>
      </c>
      <c r="F45" s="31">
        <v>0</v>
      </c>
      <c r="G45" s="30"/>
      <c r="H45" s="32"/>
      <c r="I45" s="30"/>
      <c r="J45" s="31"/>
      <c r="L45" s="5"/>
      <c r="M45" s="5"/>
    </row>
    <row r="46" spans="1:13" ht="12.75" hidden="1" customHeight="1" x14ac:dyDescent="0.25">
      <c r="A46" s="143" t="s">
        <v>19</v>
      </c>
      <c r="B46" s="144"/>
      <c r="C46" s="145"/>
      <c r="D46" s="12"/>
      <c r="E46" s="30"/>
      <c r="F46" s="31"/>
      <c r="G46" s="30"/>
      <c r="H46" s="32"/>
      <c r="I46" s="30"/>
      <c r="J46" s="31"/>
      <c r="L46" s="5"/>
      <c r="M46" s="5"/>
    </row>
    <row r="47" spans="1:13" ht="12.75" hidden="1" customHeight="1" x14ac:dyDescent="0.25">
      <c r="A47" s="143" t="s">
        <v>20</v>
      </c>
      <c r="B47" s="144"/>
      <c r="C47" s="145"/>
      <c r="D47" s="12"/>
      <c r="E47" s="30"/>
      <c r="F47" s="31"/>
      <c r="G47" s="30"/>
      <c r="H47" s="32"/>
      <c r="I47" s="30"/>
      <c r="J47" s="31"/>
      <c r="L47" s="5"/>
      <c r="M47" s="5"/>
    </row>
    <row r="48" spans="1:13" ht="12.75" hidden="1" customHeight="1" x14ac:dyDescent="0.25">
      <c r="A48" s="143" t="s">
        <v>21</v>
      </c>
      <c r="B48" s="144"/>
      <c r="C48" s="145"/>
      <c r="D48" s="12"/>
      <c r="E48" s="30"/>
      <c r="F48" s="31"/>
      <c r="G48" s="30"/>
      <c r="H48" s="32"/>
      <c r="I48" s="30"/>
      <c r="J48" s="31"/>
      <c r="L48" s="5"/>
      <c r="M48" s="5"/>
    </row>
    <row r="49" spans="1:19" ht="12.75" hidden="1" customHeight="1" x14ac:dyDescent="0.3">
      <c r="A49" s="161" t="s">
        <v>29</v>
      </c>
      <c r="B49" s="162"/>
      <c r="C49" s="163"/>
      <c r="D49" s="65"/>
      <c r="E49" s="33">
        <f>SUM(E44:E48)</f>
        <v>0</v>
      </c>
      <c r="F49" s="34">
        <f>SUM(F44:F48)</f>
        <v>0</v>
      </c>
      <c r="G49" s="33">
        <f>SUM(G44:G48)</f>
        <v>0</v>
      </c>
      <c r="H49" s="48">
        <f t="shared" ref="H49:I49" si="24">SUM(H44:H48)</f>
        <v>0</v>
      </c>
      <c r="I49" s="33">
        <f t="shared" si="24"/>
        <v>0</v>
      </c>
      <c r="J49" s="34">
        <f>SUM(E49:H49)</f>
        <v>0</v>
      </c>
      <c r="L49" s="7"/>
      <c r="M49" s="5"/>
    </row>
    <row r="50" spans="1:19" ht="12.75" hidden="1" customHeight="1" x14ac:dyDescent="0.3">
      <c r="A50" s="161"/>
      <c r="B50" s="162"/>
      <c r="C50" s="163"/>
      <c r="D50" s="65"/>
      <c r="E50" s="33"/>
      <c r="F50" s="34"/>
      <c r="G50" s="33"/>
      <c r="H50" s="48"/>
      <c r="I50" s="33"/>
      <c r="J50" s="34"/>
      <c r="L50" s="7"/>
      <c r="M50" s="5"/>
    </row>
    <row r="51" spans="1:19" ht="13" x14ac:dyDescent="0.3">
      <c r="A51" s="171" t="s">
        <v>12</v>
      </c>
      <c r="B51" s="172"/>
      <c r="C51" s="173"/>
      <c r="D51" s="16"/>
      <c r="E51" s="30"/>
      <c r="F51" s="31"/>
      <c r="G51" s="30"/>
      <c r="H51" s="32"/>
      <c r="I51" s="30"/>
      <c r="J51" s="31"/>
      <c r="L51" s="5"/>
      <c r="M51" s="5"/>
    </row>
    <row r="52" spans="1:19" x14ac:dyDescent="0.25">
      <c r="A52" s="146" t="s">
        <v>22</v>
      </c>
      <c r="B52" s="147"/>
      <c r="C52" s="148"/>
      <c r="D52" s="15"/>
      <c r="E52" s="30">
        <v>0</v>
      </c>
      <c r="F52" s="31">
        <v>0</v>
      </c>
      <c r="G52" s="30">
        <v>0</v>
      </c>
      <c r="H52" s="32">
        <v>0</v>
      </c>
      <c r="I52" s="30">
        <v>0</v>
      </c>
      <c r="J52" s="31"/>
      <c r="L52" s="5"/>
      <c r="M52" s="5"/>
    </row>
    <row r="53" spans="1:19" x14ac:dyDescent="0.25">
      <c r="A53" s="146" t="s">
        <v>23</v>
      </c>
      <c r="B53" s="147"/>
      <c r="C53" s="148"/>
      <c r="D53" s="15"/>
      <c r="E53" s="30">
        <v>0</v>
      </c>
      <c r="F53" s="31">
        <v>0</v>
      </c>
      <c r="G53" s="30">
        <v>0</v>
      </c>
      <c r="H53" s="32">
        <v>0</v>
      </c>
      <c r="I53" s="30">
        <v>0</v>
      </c>
      <c r="J53" s="31"/>
      <c r="L53" s="5"/>
      <c r="M53" s="5"/>
    </row>
    <row r="54" spans="1:19" x14ac:dyDescent="0.25">
      <c r="A54" s="146" t="s">
        <v>24</v>
      </c>
      <c r="B54" s="147"/>
      <c r="C54" s="148"/>
      <c r="D54" s="15"/>
      <c r="E54" s="30">
        <v>0</v>
      </c>
      <c r="F54" s="31">
        <v>0</v>
      </c>
      <c r="G54" s="30">
        <v>0</v>
      </c>
      <c r="H54" s="32">
        <v>0</v>
      </c>
      <c r="I54" s="30">
        <v>0</v>
      </c>
      <c r="J54" s="31"/>
      <c r="L54" s="5"/>
      <c r="M54" s="5"/>
    </row>
    <row r="55" spans="1:19" ht="12.75" hidden="1" customHeight="1" x14ac:dyDescent="0.25">
      <c r="A55" s="146" t="s">
        <v>25</v>
      </c>
      <c r="B55" s="147"/>
      <c r="C55" s="148"/>
      <c r="D55" s="15"/>
      <c r="E55" s="30">
        <v>0</v>
      </c>
      <c r="F55" s="31">
        <v>0</v>
      </c>
      <c r="G55" s="30">
        <v>0</v>
      </c>
      <c r="H55" s="32">
        <v>0</v>
      </c>
      <c r="I55" s="30"/>
      <c r="J55" s="31"/>
      <c r="L55" s="5"/>
      <c r="M55" s="5"/>
    </row>
    <row r="56" spans="1:19" x14ac:dyDescent="0.25">
      <c r="A56" s="146" t="s">
        <v>26</v>
      </c>
      <c r="B56" s="147"/>
      <c r="C56" s="148"/>
      <c r="D56" s="15"/>
      <c r="E56" s="30">
        <v>0</v>
      </c>
      <c r="F56" s="31">
        <v>0</v>
      </c>
      <c r="G56" s="30">
        <v>0</v>
      </c>
      <c r="H56" s="32">
        <v>0</v>
      </c>
      <c r="I56" s="30">
        <v>0</v>
      </c>
      <c r="J56" s="31"/>
      <c r="L56" s="5"/>
      <c r="M56" s="5"/>
    </row>
    <row r="57" spans="1:19" ht="12.75" hidden="1" customHeight="1" x14ac:dyDescent="0.25">
      <c r="A57" s="146" t="s">
        <v>27</v>
      </c>
      <c r="B57" s="147"/>
      <c r="C57" s="148"/>
      <c r="D57" s="15"/>
      <c r="E57" s="30"/>
      <c r="F57" s="31"/>
      <c r="G57" s="30"/>
      <c r="H57" s="32"/>
      <c r="I57" s="30"/>
      <c r="J57" s="31"/>
    </row>
    <row r="58" spans="1:19" x14ac:dyDescent="0.25">
      <c r="A58" s="143" t="s">
        <v>33</v>
      </c>
      <c r="B58" s="144"/>
      <c r="C58" s="145"/>
      <c r="D58" s="15">
        <f>D21</f>
        <v>0</v>
      </c>
      <c r="E58" s="120">
        <f>ROUND(I59*J59*B58,0)</f>
        <v>0</v>
      </c>
      <c r="F58" s="123">
        <f>ROUND(E58,0)</f>
        <v>0</v>
      </c>
      <c r="G58" s="120">
        <f>ROUND(F58,0)</f>
        <v>0</v>
      </c>
      <c r="H58" s="123">
        <f>(G58)</f>
        <v>0</v>
      </c>
      <c r="I58" s="30">
        <f>(H58)</f>
        <v>0</v>
      </c>
      <c r="J58" s="31"/>
      <c r="L58" s="28" t="s">
        <v>45</v>
      </c>
      <c r="M58" s="28" t="s">
        <v>46</v>
      </c>
    </row>
    <row r="59" spans="1:19" x14ac:dyDescent="0.25">
      <c r="A59" s="143" t="s">
        <v>21</v>
      </c>
      <c r="B59" s="144"/>
      <c r="C59" s="145"/>
      <c r="D59" s="59"/>
      <c r="E59" s="30">
        <f>ROUND(L60*M60*D59+L61*M61*D59,0)</f>
        <v>0</v>
      </c>
      <c r="F59" s="31">
        <f t="shared" ref="F59:H59" si="25">ROUND(E59*1.05,0)</f>
        <v>0</v>
      </c>
      <c r="G59" s="30">
        <f t="shared" si="25"/>
        <v>0</v>
      </c>
      <c r="H59" s="31">
        <f t="shared" si="25"/>
        <v>0</v>
      </c>
      <c r="I59" s="30">
        <v>0</v>
      </c>
      <c r="J59" s="31"/>
      <c r="L59" s="57">
        <v>369.65</v>
      </c>
      <c r="M59" s="26">
        <v>24</v>
      </c>
      <c r="N59" s="66"/>
    </row>
    <row r="60" spans="1:19" ht="13" x14ac:dyDescent="0.3">
      <c r="A60" s="161" t="s">
        <v>28</v>
      </c>
      <c r="B60" s="162"/>
      <c r="C60" s="163"/>
      <c r="D60" s="65"/>
      <c r="E60" s="33">
        <f>ROUND(SUM(E52:E59),0)</f>
        <v>0</v>
      </c>
      <c r="F60" s="34">
        <f>ROUND(SUM(F52:F59),0)</f>
        <v>0</v>
      </c>
      <c r="G60" s="33">
        <f>ROUND(SUM(G52:G59),0)</f>
        <v>0</v>
      </c>
      <c r="H60" s="48">
        <f>ROUND(SUM(H52:H59),0)</f>
        <v>0</v>
      </c>
      <c r="I60" s="33">
        <f>ROUND(SUM(I52:I59),0)</f>
        <v>0</v>
      </c>
      <c r="J60" s="34">
        <f>ROUND(SUM(E60:I60),0)</f>
        <v>0</v>
      </c>
      <c r="L60" s="57">
        <v>388.13</v>
      </c>
      <c r="M60" s="58">
        <v>0</v>
      </c>
      <c r="N60" s="66"/>
      <c r="O60" s="10"/>
      <c r="P60" s="10"/>
      <c r="Q60" s="10"/>
      <c r="R60" s="10"/>
      <c r="S60" s="10"/>
    </row>
    <row r="61" spans="1:19" ht="13.5" thickBot="1" x14ac:dyDescent="0.35">
      <c r="A61" s="174" t="s">
        <v>13</v>
      </c>
      <c r="B61" s="175"/>
      <c r="C61" s="176"/>
      <c r="D61" s="25"/>
      <c r="E61" s="35">
        <f>ROUND(E60+E49+E41+E36+E34,0)</f>
        <v>0</v>
      </c>
      <c r="F61" s="36">
        <f>ROUND(F60+F49+F41+F36+F34,0)</f>
        <v>0</v>
      </c>
      <c r="G61" s="35">
        <f>ROUND(G60+G49+G41+G36+G34,0)</f>
        <v>0</v>
      </c>
      <c r="H61" s="49">
        <f>ROUND(H60+H49+H41+H36+H34,0)</f>
        <v>0</v>
      </c>
      <c r="I61" s="35">
        <f>ROUND(I60+I49+I41+I36+I34,0)</f>
        <v>0</v>
      </c>
      <c r="J61" s="36">
        <f>ROUND(SUM(E61:I61),0)</f>
        <v>0</v>
      </c>
      <c r="L61" s="7"/>
      <c r="M61" s="7"/>
    </row>
    <row r="62" spans="1:19" s="10" customFormat="1" ht="13" x14ac:dyDescent="0.3">
      <c r="A62" s="189" t="s">
        <v>31</v>
      </c>
      <c r="B62" s="190"/>
      <c r="C62" s="191"/>
      <c r="D62" s="24"/>
      <c r="E62" s="37">
        <f>ROUND(E61-E58-E36-E56,0)</f>
        <v>0</v>
      </c>
      <c r="F62" s="38">
        <f>ROUND(F61-F58-F36-F56,0)</f>
        <v>0</v>
      </c>
      <c r="G62" s="37">
        <f>ROUND(G61-G58-G36-G56,0)</f>
        <v>0</v>
      </c>
      <c r="H62" s="38">
        <f>ROUND(H61-H58-H36-H56,0)</f>
        <v>0</v>
      </c>
      <c r="I62" s="37">
        <f>ROUND(I61-I58-I36-I56,0)</f>
        <v>0</v>
      </c>
      <c r="J62" s="38">
        <f>ROUND(SUM(E62:I62),0)</f>
        <v>0</v>
      </c>
      <c r="L62" s="11"/>
      <c r="M62" s="11"/>
      <c r="O62"/>
      <c r="P62"/>
      <c r="Q62"/>
      <c r="R62"/>
      <c r="S62"/>
    </row>
    <row r="63" spans="1:19" ht="13.5" thickBot="1" x14ac:dyDescent="0.35">
      <c r="A63" s="174" t="s">
        <v>47</v>
      </c>
      <c r="B63" s="175"/>
      <c r="C63" s="176"/>
      <c r="D63" s="29">
        <v>0.52</v>
      </c>
      <c r="E63" s="39">
        <f>ROUND(E62*$D$63,0)</f>
        <v>0</v>
      </c>
      <c r="F63" s="45">
        <f>ROUND(F62*$D$63,0)</f>
        <v>0</v>
      </c>
      <c r="G63" s="39">
        <f>ROUND(G62*$D$63,0)</f>
        <v>0</v>
      </c>
      <c r="H63" s="45">
        <f>ROUND(H62*$D$63,0)</f>
        <v>0</v>
      </c>
      <c r="I63" s="39">
        <f>ROUND(I62*$D$63,0)</f>
        <v>0</v>
      </c>
      <c r="J63" s="40">
        <f>ROUND(SUM(E63:I63),0)</f>
        <v>0</v>
      </c>
      <c r="L63" s="7"/>
      <c r="M63" s="5"/>
    </row>
    <row r="64" spans="1:19" ht="13.5" thickBot="1" x14ac:dyDescent="0.35">
      <c r="A64" s="186" t="s">
        <v>14</v>
      </c>
      <c r="B64" s="187"/>
      <c r="C64" s="188"/>
      <c r="D64" s="23"/>
      <c r="E64" s="41">
        <f>ROUND(E63+E61,0)</f>
        <v>0</v>
      </c>
      <c r="F64" s="42">
        <f>ROUND(F63+F61,0)</f>
        <v>0</v>
      </c>
      <c r="G64" s="41">
        <f>ROUND(G63+G61,0)</f>
        <v>0</v>
      </c>
      <c r="H64" s="50">
        <f>ROUND(H63+H61,0)</f>
        <v>0</v>
      </c>
      <c r="I64" s="46">
        <f>ROUND(I63+I61,0)</f>
        <v>0</v>
      </c>
      <c r="J64" s="43">
        <f>ROUND(SUM(E64:I64),0)</f>
        <v>0</v>
      </c>
      <c r="L64" s="7"/>
      <c r="M64" s="7"/>
    </row>
    <row r="65" spans="1:10" ht="13" x14ac:dyDescent="0.3">
      <c r="A65" s="197" t="s">
        <v>32</v>
      </c>
      <c r="B65" s="197"/>
      <c r="C65" s="197"/>
      <c r="D65" s="197"/>
      <c r="E65" s="197"/>
      <c r="F65" s="197"/>
      <c r="G65" s="197"/>
      <c r="H65" s="62"/>
      <c r="I65" s="91"/>
      <c r="J65" s="169">
        <f>ROUND(J64,0)</f>
        <v>0</v>
      </c>
    </row>
    <row r="66" spans="1:10" ht="13" x14ac:dyDescent="0.3">
      <c r="A66" s="198"/>
      <c r="B66" s="198"/>
      <c r="C66" s="198"/>
      <c r="D66" s="198"/>
      <c r="E66" s="198"/>
      <c r="F66" s="198"/>
      <c r="G66" s="198"/>
      <c r="H66" s="63"/>
      <c r="I66" s="92"/>
      <c r="J66" s="170"/>
    </row>
    <row r="67" spans="1:10" s="13" customFormat="1" x14ac:dyDescent="0.25"/>
    <row r="68" spans="1:10" s="13" customFormat="1" x14ac:dyDescent="0.25"/>
    <row r="69" spans="1:10" s="13" customFormat="1" ht="13" x14ac:dyDescent="0.3">
      <c r="A69" s="114" t="s">
        <v>64</v>
      </c>
      <c r="B69" s="114"/>
      <c r="C69" s="114"/>
      <c r="D69" s="115"/>
      <c r="E69" s="115"/>
      <c r="F69" s="115"/>
      <c r="G69" s="116"/>
      <c r="H69" s="116"/>
    </row>
    <row r="70" spans="1:10" s="13" customFormat="1" ht="13" x14ac:dyDescent="0.3">
      <c r="A70" s="115" t="s">
        <v>65</v>
      </c>
      <c r="B70" s="115"/>
      <c r="C70" s="115"/>
      <c r="D70" s="115"/>
      <c r="E70" s="115"/>
      <c r="F70" s="115"/>
      <c r="G70" s="116"/>
      <c r="H70" s="116"/>
    </row>
    <row r="71" spans="1:10" s="13" customFormat="1" x14ac:dyDescent="0.25">
      <c r="A71" s="167"/>
      <c r="B71" s="167"/>
      <c r="C71" s="167"/>
      <c r="D71" s="110"/>
    </row>
    <row r="72" spans="1:10" s="13" customFormat="1" x14ac:dyDescent="0.25"/>
    <row r="73" spans="1:10" s="13" customFormat="1" x14ac:dyDescent="0.25"/>
    <row r="74" spans="1:10" s="13" customFormat="1" x14ac:dyDescent="0.25"/>
    <row r="75" spans="1:10" s="13" customFormat="1" x14ac:dyDescent="0.25"/>
    <row r="76" spans="1:10" s="13" customFormat="1" x14ac:dyDescent="0.25"/>
    <row r="77" spans="1:10" s="13" customFormat="1" x14ac:dyDescent="0.25"/>
    <row r="78" spans="1:10" s="13" customFormat="1" x14ac:dyDescent="0.25"/>
    <row r="79" spans="1:10" s="13" customFormat="1" x14ac:dyDescent="0.25"/>
    <row r="80" spans="1:1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</sheetData>
  <sheetProtection selectLockedCells="1" selectUnlockedCells="1"/>
  <mergeCells count="71">
    <mergeCell ref="A23:C23"/>
    <mergeCell ref="A22:C22"/>
    <mergeCell ref="J65:J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7:C47"/>
    <mergeCell ref="A71:C71"/>
    <mergeCell ref="A60:C60"/>
    <mergeCell ref="A61:C61"/>
    <mergeCell ref="A62:C62"/>
    <mergeCell ref="A63:C63"/>
    <mergeCell ref="A64:C64"/>
    <mergeCell ref="A65:G66"/>
    <mergeCell ref="A44:C44"/>
    <mergeCell ref="A45:C45"/>
    <mergeCell ref="A36:C36"/>
    <mergeCell ref="A37:C37"/>
    <mergeCell ref="A38:C38"/>
    <mergeCell ref="A39:C39"/>
    <mergeCell ref="A40:C40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1:C41"/>
    <mergeCell ref="A42:C42"/>
    <mergeCell ref="A43:C43"/>
    <mergeCell ref="A21:C21"/>
    <mergeCell ref="A1:J1"/>
    <mergeCell ref="A2:E2"/>
    <mergeCell ref="F2:J2"/>
    <mergeCell ref="A3:J3"/>
    <mergeCell ref="A4:J4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O9:S9"/>
    <mergeCell ref="O18:S18"/>
    <mergeCell ref="A6:J6"/>
    <mergeCell ref="A7:C9"/>
    <mergeCell ref="D7:D9"/>
    <mergeCell ref="E7:J7"/>
    <mergeCell ref="J8:J9"/>
    <mergeCell ref="L9:M9"/>
    <mergeCell ref="A10:C10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0"/>
  <sheetViews>
    <sheetView zoomScaleNormal="100" workbookViewId="0">
      <selection activeCell="A6" sqref="A6:J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2" bestFit="1" customWidth="1"/>
    <col min="6" max="6" width="11.81640625" bestFit="1" customWidth="1"/>
    <col min="7" max="7" width="11.81640625" style="22" bestFit="1" customWidth="1"/>
    <col min="8" max="9" width="11.81640625" style="22" customWidth="1"/>
    <col min="10" max="10" width="12.81640625" customWidth="1"/>
    <col min="12" max="12" width="9.81640625" bestFit="1" customWidth="1"/>
    <col min="16" max="16" width="15.81640625" customWidth="1"/>
    <col min="17" max="17" width="14" customWidth="1"/>
    <col min="18" max="19" width="12.1796875" customWidth="1"/>
  </cols>
  <sheetData>
    <row r="1" spans="1:19" x14ac:dyDescent="0.25">
      <c r="A1" s="133" t="str">
        <f>'Cumulative Budget'!A1:J1</f>
        <v xml:space="preserve">PI Name: 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9" x14ac:dyDescent="0.25">
      <c r="A2" s="133" t="str">
        <f>'Cumulative Budget'!A2:E2</f>
        <v xml:space="preserve">Agency: </v>
      </c>
      <c r="B2" s="133"/>
      <c r="C2" s="133"/>
      <c r="D2" s="133"/>
      <c r="E2" s="133"/>
      <c r="F2" s="133" t="str">
        <f>'Cumulative Budget'!F2:J2</f>
        <v>Program:</v>
      </c>
      <c r="G2" s="133"/>
      <c r="H2" s="133"/>
      <c r="I2" s="133"/>
      <c r="J2" s="133"/>
    </row>
    <row r="3" spans="1:19" ht="12.75" customHeight="1" x14ac:dyDescent="0.25">
      <c r="A3" s="160" t="str">
        <f>'Cumulative Budget'!A3:J3</f>
        <v xml:space="preserve">Proposal Title: 
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9" ht="12.75" customHeight="1" x14ac:dyDescent="0.25">
      <c r="A4" s="160" t="str">
        <f>'Cumulative Budget'!A4:J4</f>
        <v>Project Dates: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9" x14ac:dyDescent="0.25">
      <c r="E5" s="13"/>
      <c r="G5" s="13"/>
      <c r="H5" s="13"/>
      <c r="I5" s="13"/>
    </row>
    <row r="6" spans="1:19" x14ac:dyDescent="0.25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K6" s="1"/>
    </row>
    <row r="7" spans="1:19" x14ac:dyDescent="0.25">
      <c r="A7" s="153" t="s">
        <v>1</v>
      </c>
      <c r="B7" s="153"/>
      <c r="C7" s="153"/>
      <c r="D7" s="150" t="s">
        <v>38</v>
      </c>
      <c r="E7" s="153" t="s">
        <v>2</v>
      </c>
      <c r="F7" s="153"/>
      <c r="G7" s="153"/>
      <c r="H7" s="153"/>
      <c r="I7" s="153"/>
      <c r="J7" s="153"/>
      <c r="K7" s="1"/>
      <c r="L7" s="6"/>
      <c r="M7" s="6"/>
    </row>
    <row r="8" spans="1:19" x14ac:dyDescent="0.25">
      <c r="A8" s="153"/>
      <c r="B8" s="153"/>
      <c r="C8" s="153"/>
      <c r="D8" s="151"/>
      <c r="E8" s="53" t="s">
        <v>3</v>
      </c>
      <c r="F8" s="60" t="s">
        <v>4</v>
      </c>
      <c r="G8" s="53" t="s">
        <v>5</v>
      </c>
      <c r="H8" s="52" t="s">
        <v>48</v>
      </c>
      <c r="I8" s="53" t="s">
        <v>49</v>
      </c>
      <c r="J8" s="153" t="s">
        <v>6</v>
      </c>
      <c r="L8" s="6"/>
      <c r="M8" s="6"/>
    </row>
    <row r="9" spans="1:19" s="2" customFormat="1" ht="13" x14ac:dyDescent="0.3">
      <c r="A9" s="153"/>
      <c r="B9" s="153"/>
      <c r="C9" s="153"/>
      <c r="D9" s="152"/>
      <c r="E9" s="54" t="s">
        <v>52</v>
      </c>
      <c r="F9" s="55" t="s">
        <v>52</v>
      </c>
      <c r="G9" s="54" t="s">
        <v>52</v>
      </c>
      <c r="H9" s="56" t="s">
        <v>52</v>
      </c>
      <c r="I9" s="54" t="s">
        <v>52</v>
      </c>
      <c r="J9" s="153"/>
      <c r="L9" s="168"/>
      <c r="M9" s="168"/>
      <c r="O9" s="193" t="s">
        <v>62</v>
      </c>
      <c r="P9" s="193"/>
      <c r="Q9" s="193"/>
      <c r="R9" s="193"/>
      <c r="S9" s="193"/>
    </row>
    <row r="10" spans="1:19" ht="13" x14ac:dyDescent="0.3">
      <c r="A10" s="157" t="s">
        <v>7</v>
      </c>
      <c r="B10" s="158"/>
      <c r="C10" s="159"/>
      <c r="D10" s="3"/>
      <c r="E10" s="21"/>
      <c r="F10" s="4"/>
      <c r="G10" s="21"/>
      <c r="H10" s="47"/>
      <c r="I10" s="21"/>
      <c r="J10" s="4"/>
      <c r="L10" s="26" t="s">
        <v>43</v>
      </c>
      <c r="M10" s="26" t="s">
        <v>44</v>
      </c>
      <c r="O10" s="80" t="s">
        <v>3</v>
      </c>
      <c r="P10" s="81" t="s">
        <v>4</v>
      </c>
      <c r="Q10" s="81" t="s">
        <v>5</v>
      </c>
      <c r="R10" s="82" t="s">
        <v>48</v>
      </c>
      <c r="S10" s="90" t="s">
        <v>49</v>
      </c>
    </row>
    <row r="11" spans="1:19" x14ac:dyDescent="0.25">
      <c r="A11" s="154"/>
      <c r="B11" s="155"/>
      <c r="C11" s="156"/>
      <c r="D11" s="61">
        <v>1</v>
      </c>
      <c r="E11" s="30">
        <f t="shared" ref="E11:E16" si="0">ROUND(L11/M11*D11,0)</f>
        <v>0</v>
      </c>
      <c r="F11" s="31">
        <f t="shared" ref="F11:I16" si="1">ROUND(E11*1.035,0)</f>
        <v>0</v>
      </c>
      <c r="G11" s="30">
        <f t="shared" si="1"/>
        <v>0</v>
      </c>
      <c r="H11" s="32">
        <f t="shared" si="1"/>
        <v>0</v>
      </c>
      <c r="I11" s="30">
        <f t="shared" si="1"/>
        <v>0</v>
      </c>
      <c r="J11" s="31"/>
      <c r="L11" s="27">
        <v>0</v>
      </c>
      <c r="M11" s="26">
        <v>9</v>
      </c>
      <c r="O11" s="83">
        <f>L11</f>
        <v>0</v>
      </c>
      <c r="P11" s="84">
        <f>L11*1.035</f>
        <v>0</v>
      </c>
      <c r="Q11" s="84">
        <f>P11*1.035</f>
        <v>0</v>
      </c>
      <c r="R11" s="84">
        <f>Q11*1.035</f>
        <v>0</v>
      </c>
      <c r="S11" s="121">
        <f>R11*1.035</f>
        <v>0</v>
      </c>
    </row>
    <row r="12" spans="1:19" x14ac:dyDescent="0.25">
      <c r="A12" s="154" t="str">
        <f>'Cumulative Budget'!A12:C12</f>
        <v>Dr. XXX (CoPI1)</v>
      </c>
      <c r="B12" s="155"/>
      <c r="C12" s="156"/>
      <c r="D12" s="61">
        <v>1</v>
      </c>
      <c r="E12" s="30">
        <f t="shared" si="0"/>
        <v>0</v>
      </c>
      <c r="F12" s="31">
        <f t="shared" si="1"/>
        <v>0</v>
      </c>
      <c r="G12" s="30">
        <f t="shared" si="1"/>
        <v>0</v>
      </c>
      <c r="H12" s="32">
        <f t="shared" si="1"/>
        <v>0</v>
      </c>
      <c r="I12" s="30">
        <f t="shared" si="1"/>
        <v>0</v>
      </c>
      <c r="J12" s="31"/>
      <c r="L12" s="27">
        <v>0</v>
      </c>
      <c r="M12" s="26">
        <v>9</v>
      </c>
      <c r="O12" s="83">
        <f t="shared" ref="O12:O16" si="2">L12</f>
        <v>0</v>
      </c>
      <c r="P12" s="84">
        <f t="shared" ref="P12:P16" si="3">L12*1.035</f>
        <v>0</v>
      </c>
      <c r="Q12" s="84">
        <f t="shared" ref="Q12:S16" si="4">P12*1.035</f>
        <v>0</v>
      </c>
      <c r="R12" s="84">
        <f t="shared" si="4"/>
        <v>0</v>
      </c>
      <c r="S12" s="85">
        <f t="shared" si="4"/>
        <v>0</v>
      </c>
    </row>
    <row r="13" spans="1:19" x14ac:dyDescent="0.25">
      <c r="A13" s="154"/>
      <c r="B13" s="155"/>
      <c r="C13" s="156"/>
      <c r="D13" s="61">
        <v>1</v>
      </c>
      <c r="E13" s="30">
        <f t="shared" si="0"/>
        <v>0</v>
      </c>
      <c r="F13" s="31">
        <f t="shared" si="1"/>
        <v>0</v>
      </c>
      <c r="G13" s="30">
        <f t="shared" si="1"/>
        <v>0</v>
      </c>
      <c r="H13" s="32">
        <f t="shared" si="1"/>
        <v>0</v>
      </c>
      <c r="I13" s="30">
        <f t="shared" si="1"/>
        <v>0</v>
      </c>
      <c r="J13" s="31"/>
      <c r="L13" s="27">
        <v>0</v>
      </c>
      <c r="M13" s="26">
        <v>9</v>
      </c>
      <c r="O13" s="83">
        <f t="shared" si="2"/>
        <v>0</v>
      </c>
      <c r="P13" s="84">
        <f t="shared" si="3"/>
        <v>0</v>
      </c>
      <c r="Q13" s="84">
        <f t="shared" si="4"/>
        <v>0</v>
      </c>
      <c r="R13" s="84">
        <f t="shared" si="4"/>
        <v>0</v>
      </c>
      <c r="S13" s="85">
        <f t="shared" si="4"/>
        <v>0</v>
      </c>
    </row>
    <row r="14" spans="1:19" x14ac:dyDescent="0.25">
      <c r="A14" s="154"/>
      <c r="B14" s="155"/>
      <c r="C14" s="156"/>
      <c r="D14" s="61">
        <v>1</v>
      </c>
      <c r="E14" s="30">
        <f t="shared" si="0"/>
        <v>0</v>
      </c>
      <c r="F14" s="31">
        <f t="shared" si="1"/>
        <v>0</v>
      </c>
      <c r="G14" s="30">
        <f t="shared" si="1"/>
        <v>0</v>
      </c>
      <c r="H14" s="32">
        <f t="shared" si="1"/>
        <v>0</v>
      </c>
      <c r="I14" s="30">
        <f t="shared" si="1"/>
        <v>0</v>
      </c>
      <c r="J14" s="31"/>
      <c r="L14" s="27">
        <v>0</v>
      </c>
      <c r="M14" s="26">
        <v>9</v>
      </c>
      <c r="O14" s="83">
        <f t="shared" si="2"/>
        <v>0</v>
      </c>
      <c r="P14" s="84">
        <f t="shared" si="3"/>
        <v>0</v>
      </c>
      <c r="Q14" s="84">
        <f t="shared" si="4"/>
        <v>0</v>
      </c>
      <c r="R14" s="84">
        <f t="shared" si="4"/>
        <v>0</v>
      </c>
      <c r="S14" s="85">
        <f t="shared" si="4"/>
        <v>0</v>
      </c>
    </row>
    <row r="15" spans="1:19" x14ac:dyDescent="0.25">
      <c r="A15" s="154"/>
      <c r="B15" s="155"/>
      <c r="C15" s="156"/>
      <c r="D15" s="61">
        <v>1</v>
      </c>
      <c r="E15" s="30">
        <f t="shared" si="0"/>
        <v>0</v>
      </c>
      <c r="F15" s="31">
        <f t="shared" si="1"/>
        <v>0</v>
      </c>
      <c r="G15" s="30">
        <f t="shared" si="1"/>
        <v>0</v>
      </c>
      <c r="H15" s="32">
        <f t="shared" si="1"/>
        <v>0</v>
      </c>
      <c r="I15" s="30">
        <f t="shared" si="1"/>
        <v>0</v>
      </c>
      <c r="J15" s="31"/>
      <c r="L15" s="27">
        <v>0</v>
      </c>
      <c r="M15" s="26">
        <v>9</v>
      </c>
      <c r="O15" s="83">
        <f t="shared" si="2"/>
        <v>0</v>
      </c>
      <c r="P15" s="84">
        <f t="shared" si="3"/>
        <v>0</v>
      </c>
      <c r="Q15" s="84">
        <f t="shared" si="4"/>
        <v>0</v>
      </c>
      <c r="R15" s="84">
        <f t="shared" si="4"/>
        <v>0</v>
      </c>
      <c r="S15" s="85">
        <f t="shared" si="4"/>
        <v>0</v>
      </c>
    </row>
    <row r="16" spans="1:19" x14ac:dyDescent="0.25">
      <c r="A16" s="154"/>
      <c r="B16" s="155"/>
      <c r="C16" s="156"/>
      <c r="D16" s="61">
        <v>1</v>
      </c>
      <c r="E16" s="30">
        <f t="shared" si="0"/>
        <v>0</v>
      </c>
      <c r="F16" s="31">
        <f t="shared" si="1"/>
        <v>0</v>
      </c>
      <c r="G16" s="30">
        <f t="shared" si="1"/>
        <v>0</v>
      </c>
      <c r="H16" s="32">
        <f t="shared" si="1"/>
        <v>0</v>
      </c>
      <c r="I16" s="30">
        <f t="shared" si="1"/>
        <v>0</v>
      </c>
      <c r="J16" s="31"/>
      <c r="L16" s="27">
        <v>0</v>
      </c>
      <c r="M16" s="26">
        <v>9</v>
      </c>
      <c r="O16" s="88">
        <f t="shared" si="2"/>
        <v>0</v>
      </c>
      <c r="P16" s="86">
        <f t="shared" si="3"/>
        <v>0</v>
      </c>
      <c r="Q16" s="86">
        <f t="shared" si="4"/>
        <v>0</v>
      </c>
      <c r="R16" s="86">
        <f t="shared" si="4"/>
        <v>0</v>
      </c>
      <c r="S16" s="87">
        <f t="shared" si="4"/>
        <v>0</v>
      </c>
    </row>
    <row r="17" spans="1:19" x14ac:dyDescent="0.25">
      <c r="A17" s="140"/>
      <c r="B17" s="141"/>
      <c r="C17" s="142"/>
      <c r="D17" s="61"/>
      <c r="E17" s="30"/>
      <c r="F17" s="31"/>
      <c r="G17" s="30"/>
      <c r="H17" s="32"/>
      <c r="I17" s="30"/>
      <c r="J17" s="31"/>
      <c r="L17" s="5"/>
      <c r="M17" s="5"/>
    </row>
    <row r="18" spans="1:19" ht="13" x14ac:dyDescent="0.3">
      <c r="A18" s="143" t="s">
        <v>36</v>
      </c>
      <c r="B18" s="144"/>
      <c r="C18" s="145"/>
      <c r="D18" s="12"/>
      <c r="E18" s="30">
        <f>ROUND(SUM(E11:E17),0)</f>
        <v>0</v>
      </c>
      <c r="F18" s="31">
        <f>ROUND(SUM(F11:F17),0)</f>
        <v>0</v>
      </c>
      <c r="G18" s="30">
        <f>ROUND(SUM(G11:G17),0)</f>
        <v>0</v>
      </c>
      <c r="H18" s="32">
        <f>ROUND(SUM(H11:H17),0)</f>
        <v>0</v>
      </c>
      <c r="I18" s="30">
        <f>ROUND(SUM(I11:I17),0)</f>
        <v>0</v>
      </c>
      <c r="J18" s="31">
        <f>ROUND(SUM(E18:I18),0)</f>
        <v>0</v>
      </c>
      <c r="L18" s="5"/>
      <c r="M18" s="5"/>
      <c r="O18" s="194" t="s">
        <v>63</v>
      </c>
      <c r="P18" s="195"/>
      <c r="Q18" s="195"/>
      <c r="R18" s="195"/>
      <c r="S18" s="196"/>
    </row>
    <row r="19" spans="1:19" ht="13" x14ac:dyDescent="0.3">
      <c r="A19" s="157" t="s">
        <v>34</v>
      </c>
      <c r="B19" s="158"/>
      <c r="C19" s="159"/>
      <c r="D19" s="3"/>
      <c r="E19" s="30"/>
      <c r="F19" s="31"/>
      <c r="G19" s="30"/>
      <c r="H19" s="32"/>
      <c r="I19" s="30"/>
      <c r="J19" s="31"/>
      <c r="K19" s="103"/>
      <c r="L19" s="117" t="s">
        <v>70</v>
      </c>
      <c r="M19" s="117" t="s">
        <v>71</v>
      </c>
      <c r="O19" s="78" t="s">
        <v>3</v>
      </c>
      <c r="P19" s="70" t="s">
        <v>4</v>
      </c>
      <c r="Q19" s="70" t="s">
        <v>5</v>
      </c>
      <c r="R19" s="113" t="s">
        <v>48</v>
      </c>
      <c r="S19" s="79" t="s">
        <v>49</v>
      </c>
    </row>
    <row r="20" spans="1:19" x14ac:dyDescent="0.25">
      <c r="A20" s="183" t="s">
        <v>40</v>
      </c>
      <c r="B20" s="184"/>
      <c r="C20" s="185"/>
      <c r="D20" s="19">
        <v>0</v>
      </c>
      <c r="E20" s="120">
        <f>ROUND(D20*J20,0)</f>
        <v>0</v>
      </c>
      <c r="F20" s="31">
        <f t="shared" ref="F20:I24" si="5">ROUND(E20*1.03,0)</f>
        <v>0</v>
      </c>
      <c r="G20" s="30">
        <f t="shared" si="5"/>
        <v>0</v>
      </c>
      <c r="H20" s="32">
        <f t="shared" si="5"/>
        <v>0</v>
      </c>
      <c r="I20" s="30">
        <f t="shared" si="5"/>
        <v>0</v>
      </c>
      <c r="J20" s="31"/>
      <c r="K20" s="103"/>
      <c r="L20" s="118">
        <v>50000</v>
      </c>
      <c r="M20" s="119">
        <v>0.22</v>
      </c>
      <c r="O20" s="71" t="e">
        <f>E11/L11</f>
        <v>#DIV/0!</v>
      </c>
      <c r="P20" s="6" t="e">
        <f>F11/P11</f>
        <v>#DIV/0!</v>
      </c>
      <c r="Q20" s="6" t="e">
        <f>G11/Q11</f>
        <v>#DIV/0!</v>
      </c>
      <c r="R20" s="105" t="e">
        <f>H11/R11</f>
        <v>#DIV/0!</v>
      </c>
      <c r="S20" s="72" t="e">
        <f>I11/S11</f>
        <v>#DIV/0!</v>
      </c>
    </row>
    <row r="21" spans="1:19" x14ac:dyDescent="0.25">
      <c r="A21" s="183" t="s">
        <v>66</v>
      </c>
      <c r="B21" s="184"/>
      <c r="C21" s="185"/>
      <c r="D21" s="19">
        <v>0</v>
      </c>
      <c r="E21" s="120">
        <f>ROUND(D21*J21,0)</f>
        <v>0</v>
      </c>
      <c r="F21" s="31">
        <f t="shared" si="5"/>
        <v>0</v>
      </c>
      <c r="G21" s="30">
        <f t="shared" si="5"/>
        <v>0</v>
      </c>
      <c r="H21" s="32">
        <f t="shared" si="5"/>
        <v>0</v>
      </c>
      <c r="I21" s="30">
        <f t="shared" si="5"/>
        <v>0</v>
      </c>
      <c r="J21" s="31"/>
      <c r="K21" s="103"/>
      <c r="L21" s="118">
        <v>24000</v>
      </c>
      <c r="M21" s="66"/>
      <c r="O21" s="71" t="e">
        <f t="shared" ref="O21:O22" si="6">E12/L12</f>
        <v>#DIV/0!</v>
      </c>
      <c r="P21" s="6" t="e">
        <f t="shared" ref="P21:P22" si="7">F12/P12</f>
        <v>#DIV/0!</v>
      </c>
      <c r="Q21" s="6" t="e">
        <f t="shared" ref="Q21:Q22" si="8">G12/Q12</f>
        <v>#DIV/0!</v>
      </c>
      <c r="R21" s="105" t="e">
        <f t="shared" ref="R21:R22" si="9">H12/R12</f>
        <v>#DIV/0!</v>
      </c>
      <c r="S21" s="72" t="e">
        <f t="shared" ref="S21:S22" si="10">I12/S12</f>
        <v>#DIV/0!</v>
      </c>
    </row>
    <row r="22" spans="1:19" x14ac:dyDescent="0.25">
      <c r="A22" s="183" t="s">
        <v>67</v>
      </c>
      <c r="B22" s="184"/>
      <c r="C22" s="185"/>
      <c r="D22" s="19">
        <v>0</v>
      </c>
      <c r="E22" s="120">
        <v>0</v>
      </c>
      <c r="F22" s="31">
        <f t="shared" si="5"/>
        <v>0</v>
      </c>
      <c r="G22" s="30">
        <f t="shared" si="5"/>
        <v>0</v>
      </c>
      <c r="H22" s="32">
        <f t="shared" si="5"/>
        <v>0</v>
      </c>
      <c r="I22" s="30">
        <f t="shared" si="5"/>
        <v>0</v>
      </c>
      <c r="J22" s="31"/>
      <c r="K22" s="103"/>
      <c r="L22" s="118">
        <v>0</v>
      </c>
      <c r="M22" s="66"/>
      <c r="O22" s="71" t="e">
        <f t="shared" si="6"/>
        <v>#DIV/0!</v>
      </c>
      <c r="P22" s="6" t="e">
        <f t="shared" si="7"/>
        <v>#DIV/0!</v>
      </c>
      <c r="Q22" s="6" t="e">
        <f t="shared" si="8"/>
        <v>#DIV/0!</v>
      </c>
      <c r="R22" s="105" t="e">
        <f t="shared" si="9"/>
        <v>#DIV/0!</v>
      </c>
      <c r="S22" s="72" t="e">
        <f t="shared" si="10"/>
        <v>#DIV/0!</v>
      </c>
    </row>
    <row r="23" spans="1:19" s="98" customFormat="1" x14ac:dyDescent="0.25">
      <c r="A23" s="183" t="s">
        <v>68</v>
      </c>
      <c r="B23" s="184"/>
      <c r="C23" s="185"/>
      <c r="D23" s="19">
        <v>0</v>
      </c>
      <c r="E23" s="120">
        <v>0</v>
      </c>
      <c r="F23" s="31">
        <f t="shared" si="5"/>
        <v>0</v>
      </c>
      <c r="G23" s="30">
        <f t="shared" si="5"/>
        <v>0</v>
      </c>
      <c r="H23" s="32">
        <f t="shared" si="5"/>
        <v>0</v>
      </c>
      <c r="I23" s="30">
        <f t="shared" si="5"/>
        <v>0</v>
      </c>
      <c r="J23" s="31"/>
      <c r="K23" s="103"/>
      <c r="L23" s="118">
        <v>0</v>
      </c>
      <c r="M23" s="66"/>
      <c r="O23" s="71" t="e">
        <f t="shared" ref="O23" si="11">E14/L14</f>
        <v>#DIV/0!</v>
      </c>
      <c r="P23" s="99" t="e">
        <f t="shared" ref="P23" si="12">F14/P14</f>
        <v>#DIV/0!</v>
      </c>
      <c r="Q23" s="99" t="e">
        <f t="shared" ref="Q23" si="13">G14/Q14</f>
        <v>#DIV/0!</v>
      </c>
      <c r="R23" s="105" t="e">
        <f t="shared" ref="R23" si="14">H14/R14</f>
        <v>#DIV/0!</v>
      </c>
      <c r="S23" s="72" t="e">
        <f t="shared" ref="S23" si="15">I14/S14</f>
        <v>#DIV/0!</v>
      </c>
    </row>
    <row r="24" spans="1:19" x14ac:dyDescent="0.25">
      <c r="A24" s="137" t="s">
        <v>60</v>
      </c>
      <c r="B24" s="138"/>
      <c r="C24" s="139"/>
      <c r="D24" s="107">
        <v>0</v>
      </c>
      <c r="E24" s="30">
        <v>0</v>
      </c>
      <c r="F24" s="31">
        <f t="shared" si="5"/>
        <v>0</v>
      </c>
      <c r="G24" s="30">
        <f t="shared" si="5"/>
        <v>0</v>
      </c>
      <c r="H24" s="32">
        <f t="shared" si="5"/>
        <v>0</v>
      </c>
      <c r="I24" s="30">
        <f t="shared" si="5"/>
        <v>0</v>
      </c>
      <c r="J24" s="31"/>
      <c r="K24" s="103"/>
      <c r="L24" s="118">
        <v>0</v>
      </c>
      <c r="M24" s="66"/>
      <c r="O24" s="71" t="e">
        <f>E15/L15</f>
        <v>#DIV/0!</v>
      </c>
      <c r="P24" s="6" t="e">
        <f t="shared" ref="P24:S25" si="16">F15/P15</f>
        <v>#DIV/0!</v>
      </c>
      <c r="Q24" s="6" t="e">
        <f t="shared" si="16"/>
        <v>#DIV/0!</v>
      </c>
      <c r="R24" s="105" t="e">
        <f t="shared" si="16"/>
        <v>#DIV/0!</v>
      </c>
      <c r="S24" s="72" t="e">
        <f t="shared" si="16"/>
        <v>#DIV/0!</v>
      </c>
    </row>
    <row r="25" spans="1:19" x14ac:dyDescent="0.25">
      <c r="A25" s="140"/>
      <c r="B25" s="141"/>
      <c r="C25" s="142"/>
      <c r="D25" s="107"/>
      <c r="E25" s="30"/>
      <c r="F25" s="31"/>
      <c r="G25" s="30"/>
      <c r="H25" s="32"/>
      <c r="I25" s="30"/>
      <c r="J25" s="31"/>
      <c r="K25" s="103"/>
      <c r="L25" s="104"/>
      <c r="M25" s="104"/>
      <c r="O25" s="75" t="e">
        <f>E16/L16</f>
        <v>#DIV/0!</v>
      </c>
      <c r="P25" s="76" t="e">
        <f t="shared" si="16"/>
        <v>#DIV/0!</v>
      </c>
      <c r="Q25" s="76" t="e">
        <f t="shared" si="16"/>
        <v>#DIV/0!</v>
      </c>
      <c r="R25" s="76" t="e">
        <f t="shared" si="16"/>
        <v>#DIV/0!</v>
      </c>
      <c r="S25" s="77" t="e">
        <f t="shared" si="16"/>
        <v>#DIV/0!</v>
      </c>
    </row>
    <row r="26" spans="1:19" x14ac:dyDescent="0.25">
      <c r="A26" s="137" t="s">
        <v>69</v>
      </c>
      <c r="B26" s="138"/>
      <c r="C26" s="139"/>
      <c r="D26" s="107"/>
      <c r="E26" s="30">
        <f>ROUND(SUM(E20:E25),0)</f>
        <v>0</v>
      </c>
      <c r="F26" s="31">
        <f>ROUND(SUM(F20:F25),0)</f>
        <v>0</v>
      </c>
      <c r="G26" s="30">
        <f>ROUND(SUM(G20:G25),0)</f>
        <v>0</v>
      </c>
      <c r="H26" s="32">
        <f>ROUND(SUM(H20:H25),0)</f>
        <v>0</v>
      </c>
      <c r="I26" s="30">
        <f>ROUND(SUM(I20:I25),0)</f>
        <v>0</v>
      </c>
      <c r="J26" s="31">
        <f>ROUND(SUM(E26:I26),0)</f>
        <v>0</v>
      </c>
      <c r="K26" s="103"/>
      <c r="L26" s="104"/>
      <c r="M26" s="104"/>
    </row>
    <row r="27" spans="1:19" ht="13" x14ac:dyDescent="0.3">
      <c r="A27" s="171" t="s">
        <v>35</v>
      </c>
      <c r="B27" s="172"/>
      <c r="C27" s="173"/>
      <c r="D27" s="106"/>
      <c r="E27" s="30"/>
      <c r="F27" s="31"/>
      <c r="G27" s="30"/>
      <c r="H27" s="32"/>
      <c r="I27" s="30"/>
      <c r="J27" s="31"/>
      <c r="K27" s="103"/>
      <c r="L27" s="104"/>
      <c r="M27" s="104"/>
    </row>
    <row r="28" spans="1:19" x14ac:dyDescent="0.25">
      <c r="A28" s="140" t="s">
        <v>39</v>
      </c>
      <c r="B28" s="141"/>
      <c r="C28" s="142"/>
      <c r="D28" s="18">
        <v>0.28999999999999998</v>
      </c>
      <c r="E28" s="30">
        <f>ROUND(E18*$D$28,0)</f>
        <v>0</v>
      </c>
      <c r="F28" s="32">
        <f>ROUND(F18*$D$28,0)</f>
        <v>0</v>
      </c>
      <c r="G28" s="30">
        <f>ROUND(G18*$D$28,0)</f>
        <v>0</v>
      </c>
      <c r="H28" s="32">
        <f>ROUND(H18*$D$28,0)</f>
        <v>0</v>
      </c>
      <c r="I28" s="30">
        <f>ROUND(I18*$D$28,0)</f>
        <v>0</v>
      </c>
      <c r="J28" s="31"/>
      <c r="K28" s="103"/>
      <c r="L28" s="104"/>
      <c r="M28" s="104"/>
    </row>
    <row r="29" spans="1:19" x14ac:dyDescent="0.25">
      <c r="A29" s="134" t="s">
        <v>40</v>
      </c>
      <c r="B29" s="135"/>
      <c r="C29" s="136"/>
      <c r="D29" s="18">
        <v>0.22</v>
      </c>
      <c r="E29" s="30">
        <f>ROUND(E20*$D$29,0)</f>
        <v>0</v>
      </c>
      <c r="F29" s="32">
        <f>ROUND(F20*$D$29,0)</f>
        <v>0</v>
      </c>
      <c r="G29" s="30">
        <f>ROUND(G20*$D$29,0)</f>
        <v>0</v>
      </c>
      <c r="H29" s="32">
        <f>ROUND(H20*$D$29,0)</f>
        <v>0</v>
      </c>
      <c r="I29" s="30">
        <f>ROUND(I20*$D$29,0)</f>
        <v>0</v>
      </c>
      <c r="J29" s="31"/>
      <c r="K29" s="103"/>
      <c r="L29" s="104"/>
      <c r="M29" s="104"/>
    </row>
    <row r="30" spans="1:19" x14ac:dyDescent="0.25">
      <c r="A30" s="134" t="s">
        <v>61</v>
      </c>
      <c r="B30" s="135"/>
      <c r="C30" s="136"/>
      <c r="D30" s="18">
        <v>0.02</v>
      </c>
      <c r="E30" s="30">
        <f>ROUND((E21+E22+E23)*$D$30,0)</f>
        <v>0</v>
      </c>
      <c r="F30" s="32">
        <f t="shared" ref="F30:I30" si="17">ROUND((F21+F22+F23)*$D$30,0)</f>
        <v>0</v>
      </c>
      <c r="G30" s="30">
        <f t="shared" si="17"/>
        <v>0</v>
      </c>
      <c r="H30" s="32">
        <f t="shared" si="17"/>
        <v>0</v>
      </c>
      <c r="I30" s="30">
        <f t="shared" si="17"/>
        <v>0</v>
      </c>
      <c r="J30" s="31"/>
      <c r="K30" s="103"/>
      <c r="L30" s="104"/>
      <c r="M30" s="104"/>
    </row>
    <row r="31" spans="1:19" x14ac:dyDescent="0.25">
      <c r="A31" s="137" t="s">
        <v>60</v>
      </c>
      <c r="B31" s="138"/>
      <c r="C31" s="139"/>
      <c r="D31" s="18">
        <v>0.12</v>
      </c>
      <c r="E31" s="30">
        <f>ROUND(E24*$D$31,0)</f>
        <v>0</v>
      </c>
      <c r="F31" s="32">
        <f>ROUND(F24*$D$31,0)</f>
        <v>0</v>
      </c>
      <c r="G31" s="30">
        <f>ROUND(G24*$D$31,0)</f>
        <v>0</v>
      </c>
      <c r="H31" s="32">
        <f>ROUND(H24*$D$31,0)</f>
        <v>0</v>
      </c>
      <c r="I31" s="30">
        <f>ROUND(I24*$D$31,0)</f>
        <v>0</v>
      </c>
      <c r="J31" s="31"/>
      <c r="K31" s="103"/>
      <c r="L31" s="104"/>
      <c r="M31" s="104"/>
    </row>
    <row r="32" spans="1:19" x14ac:dyDescent="0.25">
      <c r="A32" s="140"/>
      <c r="B32" s="141"/>
      <c r="C32" s="142"/>
      <c r="D32" s="18"/>
      <c r="E32" s="30"/>
      <c r="F32" s="32"/>
      <c r="G32" s="30"/>
      <c r="H32" s="32"/>
      <c r="I32" s="30"/>
      <c r="J32" s="31"/>
      <c r="K32" s="103"/>
      <c r="L32" s="104"/>
      <c r="M32" s="104"/>
    </row>
    <row r="33" spans="1:13" x14ac:dyDescent="0.25">
      <c r="A33" s="143" t="s">
        <v>37</v>
      </c>
      <c r="B33" s="144"/>
      <c r="C33" s="145"/>
      <c r="D33" s="108"/>
      <c r="E33" s="30">
        <f>ROUND(SUM(E28:E31),0)</f>
        <v>0</v>
      </c>
      <c r="F33" s="31">
        <f>ROUND(SUM(F28:F31),0)</f>
        <v>0</v>
      </c>
      <c r="G33" s="30">
        <f>ROUND(SUM(G28:G31),0)</f>
        <v>0</v>
      </c>
      <c r="H33" s="32">
        <f>ROUND(SUM(H28:H31),0)</f>
        <v>0</v>
      </c>
      <c r="I33" s="30">
        <f>ROUND(SUM(I28:I31),0)</f>
        <v>0</v>
      </c>
      <c r="J33" s="31">
        <f>ROUND(SUM(E33:I33),0)</f>
        <v>0</v>
      </c>
      <c r="K33" s="103"/>
      <c r="L33" s="104"/>
      <c r="M33" s="104"/>
    </row>
    <row r="34" spans="1:13" ht="13" x14ac:dyDescent="0.3">
      <c r="A34" s="164" t="s">
        <v>8</v>
      </c>
      <c r="B34" s="165"/>
      <c r="C34" s="166"/>
      <c r="D34" s="3"/>
      <c r="E34" s="33">
        <f>ROUND(E33+E26+E18,0)</f>
        <v>0</v>
      </c>
      <c r="F34" s="34">
        <f>ROUND(F33+F26+F18,0)</f>
        <v>0</v>
      </c>
      <c r="G34" s="33">
        <f>ROUND(G33+G26+G18,0)</f>
        <v>0</v>
      </c>
      <c r="H34" s="48">
        <f>ROUND(H33+H26+H18,0)</f>
        <v>0</v>
      </c>
      <c r="I34" s="33">
        <f>ROUND(I33+I26+I18,0)</f>
        <v>0</v>
      </c>
      <c r="J34" s="34">
        <f>ROUND(SUM(E34:I34),0)</f>
        <v>0</v>
      </c>
      <c r="K34" s="103"/>
      <c r="L34" s="7"/>
      <c r="M34" s="7"/>
    </row>
    <row r="35" spans="1:13" ht="13" x14ac:dyDescent="0.3">
      <c r="A35" s="164"/>
      <c r="B35" s="165"/>
      <c r="C35" s="166"/>
      <c r="D35" s="3"/>
      <c r="E35" s="33"/>
      <c r="F35" s="34"/>
      <c r="G35" s="33"/>
      <c r="H35" s="48"/>
      <c r="I35" s="33"/>
      <c r="J35" s="34"/>
      <c r="K35" s="103"/>
      <c r="L35" s="7"/>
      <c r="M35" s="7"/>
    </row>
    <row r="36" spans="1:13" ht="13" x14ac:dyDescent="0.3">
      <c r="A36" s="157" t="s">
        <v>9</v>
      </c>
      <c r="B36" s="158"/>
      <c r="C36" s="159"/>
      <c r="D36" s="3"/>
      <c r="E36" s="30">
        <v>0</v>
      </c>
      <c r="F36" s="31">
        <v>0</v>
      </c>
      <c r="G36" s="30">
        <v>0</v>
      </c>
      <c r="H36" s="32">
        <v>0</v>
      </c>
      <c r="I36" s="30">
        <v>0</v>
      </c>
      <c r="J36" s="31">
        <f>ROUND(SUM(E36:I36),0)</f>
        <v>0</v>
      </c>
      <c r="K36" s="103"/>
      <c r="L36" s="104"/>
      <c r="M36" s="7"/>
    </row>
    <row r="37" spans="1:13" ht="13" x14ac:dyDescent="0.3">
      <c r="A37" s="157"/>
      <c r="B37" s="158"/>
      <c r="C37" s="159"/>
      <c r="D37" s="3"/>
      <c r="E37" s="30"/>
      <c r="F37" s="31"/>
      <c r="G37" s="30"/>
      <c r="H37" s="32"/>
      <c r="I37" s="30"/>
      <c r="J37" s="31"/>
      <c r="K37" s="103"/>
      <c r="L37" s="104"/>
      <c r="M37" s="7"/>
    </row>
    <row r="38" spans="1:13" ht="13" x14ac:dyDescent="0.3">
      <c r="A38" s="157" t="s">
        <v>10</v>
      </c>
      <c r="B38" s="158"/>
      <c r="C38" s="159"/>
      <c r="D38" s="3"/>
      <c r="E38" s="30"/>
      <c r="F38" s="31"/>
      <c r="G38" s="30"/>
      <c r="H38" s="32"/>
      <c r="I38" s="30"/>
      <c r="J38" s="31"/>
      <c r="K38" s="103"/>
      <c r="L38" s="104"/>
      <c r="M38" s="104"/>
    </row>
    <row r="39" spans="1:13" x14ac:dyDescent="0.25">
      <c r="A39" s="143" t="s">
        <v>15</v>
      </c>
      <c r="B39" s="144"/>
      <c r="C39" s="145"/>
      <c r="D39" s="12"/>
      <c r="E39" s="30">
        <v>0</v>
      </c>
      <c r="F39" s="31">
        <v>0</v>
      </c>
      <c r="G39" s="30">
        <v>0</v>
      </c>
      <c r="H39" s="32">
        <v>0</v>
      </c>
      <c r="I39" s="30">
        <v>0</v>
      </c>
      <c r="J39" s="31"/>
      <c r="K39" s="103"/>
      <c r="L39" s="104"/>
      <c r="M39" s="104"/>
    </row>
    <row r="40" spans="1:13" x14ac:dyDescent="0.25">
      <c r="A40" s="143" t="s">
        <v>16</v>
      </c>
      <c r="B40" s="144"/>
      <c r="C40" s="145"/>
      <c r="D40" s="12"/>
      <c r="E40" s="30">
        <v>0</v>
      </c>
      <c r="F40" s="31">
        <v>0</v>
      </c>
      <c r="G40" s="30">
        <v>0</v>
      </c>
      <c r="H40" s="32">
        <v>0</v>
      </c>
      <c r="I40" s="30">
        <v>0</v>
      </c>
      <c r="J40" s="31"/>
      <c r="K40" s="103"/>
      <c r="L40" s="104"/>
      <c r="M40" s="104"/>
    </row>
    <row r="41" spans="1:13" ht="13" x14ac:dyDescent="0.3">
      <c r="A41" s="161" t="s">
        <v>30</v>
      </c>
      <c r="B41" s="162"/>
      <c r="C41" s="163"/>
      <c r="D41" s="109"/>
      <c r="E41" s="33">
        <f>ROUND(SUM(E39:E40),0)</f>
        <v>0</v>
      </c>
      <c r="F41" s="34">
        <f>ROUND(SUM(F39:F40),0)</f>
        <v>0</v>
      </c>
      <c r="G41" s="33">
        <f>ROUND(SUM(G39:G40),0)</f>
        <v>0</v>
      </c>
      <c r="H41" s="48">
        <f>ROUND(SUM(H39:H40),0)</f>
        <v>0</v>
      </c>
      <c r="I41" s="33">
        <f>ROUND(SUM(I39:I40),0)</f>
        <v>0</v>
      </c>
      <c r="J41" s="34">
        <f>ROUND(SUM(E41:I41),0)</f>
        <v>0</v>
      </c>
      <c r="K41" s="103"/>
      <c r="L41" s="7"/>
      <c r="M41" s="7"/>
    </row>
    <row r="42" spans="1:13" ht="13" x14ac:dyDescent="0.3">
      <c r="A42" s="161"/>
      <c r="B42" s="162"/>
      <c r="C42" s="163"/>
      <c r="D42" s="109"/>
      <c r="E42" s="33"/>
      <c r="F42" s="34"/>
      <c r="G42" s="33"/>
      <c r="H42" s="48"/>
      <c r="I42" s="33"/>
      <c r="J42" s="34"/>
      <c r="K42" s="103"/>
      <c r="L42" s="7"/>
      <c r="M42" s="7"/>
    </row>
    <row r="43" spans="1:13" ht="12.75" hidden="1" customHeight="1" x14ac:dyDescent="0.3">
      <c r="A43" s="157" t="s">
        <v>11</v>
      </c>
      <c r="B43" s="158"/>
      <c r="C43" s="159"/>
      <c r="D43" s="3"/>
      <c r="E43" s="30">
        <v>0</v>
      </c>
      <c r="F43" s="31"/>
      <c r="G43" s="30"/>
      <c r="H43" s="32"/>
      <c r="I43" s="30"/>
      <c r="J43" s="31"/>
      <c r="K43" s="103"/>
      <c r="L43" s="104"/>
      <c r="M43" s="104"/>
    </row>
    <row r="44" spans="1:13" ht="12.75" hidden="1" customHeight="1" x14ac:dyDescent="0.25">
      <c r="A44" s="143" t="s">
        <v>17</v>
      </c>
      <c r="B44" s="144"/>
      <c r="C44" s="145"/>
      <c r="D44" s="12"/>
      <c r="E44" s="30"/>
      <c r="F44" s="31"/>
      <c r="G44" s="30"/>
      <c r="H44" s="32"/>
      <c r="I44" s="30"/>
      <c r="J44" s="31"/>
      <c r="K44" s="103"/>
      <c r="L44" s="104"/>
      <c r="M44" s="104"/>
    </row>
    <row r="45" spans="1:13" ht="12.75" hidden="1" customHeight="1" x14ac:dyDescent="0.25">
      <c r="A45" s="143" t="s">
        <v>18</v>
      </c>
      <c r="B45" s="144"/>
      <c r="C45" s="145"/>
      <c r="D45" s="12"/>
      <c r="E45" s="30">
        <v>0</v>
      </c>
      <c r="F45" s="31">
        <v>0</v>
      </c>
      <c r="G45" s="30"/>
      <c r="H45" s="32"/>
      <c r="I45" s="30"/>
      <c r="J45" s="31"/>
      <c r="K45" s="103"/>
      <c r="L45" s="104"/>
      <c r="M45" s="104"/>
    </row>
    <row r="46" spans="1:13" ht="12.75" hidden="1" customHeight="1" x14ac:dyDescent="0.25">
      <c r="A46" s="143" t="s">
        <v>19</v>
      </c>
      <c r="B46" s="144"/>
      <c r="C46" s="145"/>
      <c r="D46" s="12"/>
      <c r="E46" s="30"/>
      <c r="F46" s="31"/>
      <c r="G46" s="30"/>
      <c r="H46" s="32"/>
      <c r="I46" s="30"/>
      <c r="J46" s="31"/>
      <c r="K46" s="103"/>
      <c r="L46" s="104"/>
      <c r="M46" s="104"/>
    </row>
    <row r="47" spans="1:13" ht="12.75" hidden="1" customHeight="1" x14ac:dyDescent="0.25">
      <c r="A47" s="143" t="s">
        <v>20</v>
      </c>
      <c r="B47" s="144"/>
      <c r="C47" s="145"/>
      <c r="D47" s="12"/>
      <c r="E47" s="30"/>
      <c r="F47" s="31"/>
      <c r="G47" s="30"/>
      <c r="H47" s="32"/>
      <c r="I47" s="30"/>
      <c r="J47" s="31"/>
      <c r="K47" s="103"/>
      <c r="L47" s="104"/>
      <c r="M47" s="104"/>
    </row>
    <row r="48" spans="1:13" ht="12.75" hidden="1" customHeight="1" x14ac:dyDescent="0.25">
      <c r="A48" s="143" t="s">
        <v>21</v>
      </c>
      <c r="B48" s="144"/>
      <c r="C48" s="145"/>
      <c r="D48" s="12"/>
      <c r="E48" s="30"/>
      <c r="F48" s="31"/>
      <c r="G48" s="30"/>
      <c r="H48" s="32"/>
      <c r="I48" s="30"/>
      <c r="J48" s="31"/>
      <c r="K48" s="103"/>
      <c r="L48" s="104"/>
      <c r="M48" s="104"/>
    </row>
    <row r="49" spans="1:19" ht="12.75" hidden="1" customHeight="1" x14ac:dyDescent="0.3">
      <c r="A49" s="161" t="s">
        <v>29</v>
      </c>
      <c r="B49" s="162"/>
      <c r="C49" s="163"/>
      <c r="D49" s="109"/>
      <c r="E49" s="33">
        <f>SUM(E44:E48)</f>
        <v>0</v>
      </c>
      <c r="F49" s="34">
        <f>SUM(F44:F48)</f>
        <v>0</v>
      </c>
      <c r="G49" s="33">
        <f>SUM(G44:G48)</f>
        <v>0</v>
      </c>
      <c r="H49" s="48">
        <f t="shared" ref="H49:I49" si="18">SUM(H44:H48)</f>
        <v>0</v>
      </c>
      <c r="I49" s="33">
        <f t="shared" si="18"/>
        <v>0</v>
      </c>
      <c r="J49" s="34">
        <f>SUM(E49:H49)</f>
        <v>0</v>
      </c>
      <c r="K49" s="103"/>
      <c r="L49" s="7"/>
      <c r="M49" s="104"/>
    </row>
    <row r="50" spans="1:19" ht="12.75" hidden="1" customHeight="1" x14ac:dyDescent="0.3">
      <c r="A50" s="161"/>
      <c r="B50" s="162"/>
      <c r="C50" s="163"/>
      <c r="D50" s="109"/>
      <c r="E50" s="33"/>
      <c r="F50" s="34"/>
      <c r="G50" s="33"/>
      <c r="H50" s="48"/>
      <c r="I50" s="33"/>
      <c r="J50" s="34"/>
      <c r="K50" s="103"/>
      <c r="L50" s="7"/>
      <c r="M50" s="104"/>
    </row>
    <row r="51" spans="1:19" ht="13" x14ac:dyDescent="0.3">
      <c r="A51" s="171" t="s">
        <v>12</v>
      </c>
      <c r="B51" s="172"/>
      <c r="C51" s="173"/>
      <c r="D51" s="16"/>
      <c r="E51" s="30"/>
      <c r="F51" s="31"/>
      <c r="G51" s="30"/>
      <c r="H51" s="32"/>
      <c r="I51" s="30"/>
      <c r="J51" s="31"/>
      <c r="K51" s="103"/>
      <c r="L51" s="104"/>
      <c r="M51" s="104"/>
    </row>
    <row r="52" spans="1:19" x14ac:dyDescent="0.25">
      <c r="A52" s="146" t="s">
        <v>22</v>
      </c>
      <c r="B52" s="147"/>
      <c r="C52" s="148"/>
      <c r="D52" s="15"/>
      <c r="E52" s="30">
        <v>0</v>
      </c>
      <c r="F52" s="31">
        <v>0</v>
      </c>
      <c r="G52" s="30">
        <v>0</v>
      </c>
      <c r="H52" s="32">
        <v>0</v>
      </c>
      <c r="I52" s="30">
        <v>0</v>
      </c>
      <c r="J52" s="31"/>
      <c r="K52" s="103"/>
      <c r="L52" s="104"/>
      <c r="M52" s="104"/>
    </row>
    <row r="53" spans="1:19" x14ac:dyDescent="0.25">
      <c r="A53" s="146" t="s">
        <v>23</v>
      </c>
      <c r="B53" s="147"/>
      <c r="C53" s="148"/>
      <c r="D53" s="15"/>
      <c r="E53" s="30">
        <v>0</v>
      </c>
      <c r="F53" s="31">
        <v>0</v>
      </c>
      <c r="G53" s="30">
        <v>0</v>
      </c>
      <c r="H53" s="32">
        <v>0</v>
      </c>
      <c r="I53" s="30">
        <v>0</v>
      </c>
      <c r="J53" s="31"/>
      <c r="K53" s="103"/>
      <c r="L53" s="104"/>
      <c r="M53" s="104"/>
    </row>
    <row r="54" spans="1:19" x14ac:dyDescent="0.25">
      <c r="A54" s="146" t="s">
        <v>24</v>
      </c>
      <c r="B54" s="147"/>
      <c r="C54" s="148"/>
      <c r="D54" s="15"/>
      <c r="E54" s="30">
        <v>0</v>
      </c>
      <c r="F54" s="31">
        <v>0</v>
      </c>
      <c r="G54" s="30">
        <v>0</v>
      </c>
      <c r="H54" s="32">
        <v>0</v>
      </c>
      <c r="I54" s="30">
        <v>0</v>
      </c>
      <c r="J54" s="31"/>
      <c r="K54" s="103"/>
      <c r="L54" s="104"/>
      <c r="M54" s="104"/>
    </row>
    <row r="55" spans="1:19" ht="12.75" hidden="1" customHeight="1" x14ac:dyDescent="0.25">
      <c r="A55" s="146" t="s">
        <v>25</v>
      </c>
      <c r="B55" s="147"/>
      <c r="C55" s="148"/>
      <c r="D55" s="15"/>
      <c r="E55" s="30">
        <v>0</v>
      </c>
      <c r="F55" s="31">
        <v>0</v>
      </c>
      <c r="G55" s="30">
        <v>0</v>
      </c>
      <c r="H55" s="32">
        <v>0</v>
      </c>
      <c r="I55" s="30"/>
      <c r="J55" s="31"/>
      <c r="K55" s="103"/>
      <c r="L55" s="104"/>
      <c r="M55" s="104"/>
    </row>
    <row r="56" spans="1:19" x14ac:dyDescent="0.25">
      <c r="A56" s="146" t="s">
        <v>26</v>
      </c>
      <c r="B56" s="147"/>
      <c r="C56" s="148"/>
      <c r="D56" s="15"/>
      <c r="E56" s="30">
        <v>0</v>
      </c>
      <c r="F56" s="31">
        <v>0</v>
      </c>
      <c r="G56" s="30">
        <v>0</v>
      </c>
      <c r="H56" s="32">
        <v>0</v>
      </c>
      <c r="I56" s="30">
        <v>0</v>
      </c>
      <c r="J56" s="31"/>
      <c r="K56" s="103"/>
      <c r="L56" s="104"/>
      <c r="M56" s="104"/>
    </row>
    <row r="57" spans="1:19" ht="12.75" hidden="1" customHeight="1" x14ac:dyDescent="0.25">
      <c r="A57" s="146" t="s">
        <v>27</v>
      </c>
      <c r="B57" s="147"/>
      <c r="C57" s="148"/>
      <c r="D57" s="15"/>
      <c r="E57" s="30"/>
      <c r="F57" s="31"/>
      <c r="G57" s="30"/>
      <c r="H57" s="32"/>
      <c r="I57" s="30"/>
      <c r="J57" s="31"/>
      <c r="K57" s="103"/>
      <c r="L57" s="103"/>
      <c r="M57" s="103"/>
    </row>
    <row r="58" spans="1:19" x14ac:dyDescent="0.25">
      <c r="A58" s="143" t="s">
        <v>33</v>
      </c>
      <c r="B58" s="144"/>
      <c r="C58" s="145"/>
      <c r="D58" s="15">
        <f>D21</f>
        <v>0</v>
      </c>
      <c r="E58" s="120">
        <f>ROUND(I59*J59*B58,0)</f>
        <v>0</v>
      </c>
      <c r="F58" s="123">
        <f>ROUND(E58,0)</f>
        <v>0</v>
      </c>
      <c r="G58" s="120">
        <f>ROUND(F58,0)</f>
        <v>0</v>
      </c>
      <c r="H58" s="123">
        <f>(G58)</f>
        <v>0</v>
      </c>
      <c r="I58" s="30">
        <f>(H58)</f>
        <v>0</v>
      </c>
      <c r="J58" s="31"/>
      <c r="K58" s="103"/>
      <c r="L58" s="28" t="s">
        <v>45</v>
      </c>
      <c r="M58" s="28" t="s">
        <v>46</v>
      </c>
    </row>
    <row r="59" spans="1:19" x14ac:dyDescent="0.25">
      <c r="A59" s="143" t="s">
        <v>21</v>
      </c>
      <c r="B59" s="144"/>
      <c r="C59" s="145"/>
      <c r="D59" s="108"/>
      <c r="E59" s="30">
        <f>ROUND(L60*M60*D59+L61*M61*D59,0)</f>
        <v>0</v>
      </c>
      <c r="F59" s="31">
        <f t="shared" ref="F59:H59" si="19">ROUND(E59*1.05,0)</f>
        <v>0</v>
      </c>
      <c r="G59" s="30">
        <f t="shared" si="19"/>
        <v>0</v>
      </c>
      <c r="H59" s="31">
        <f t="shared" si="19"/>
        <v>0</v>
      </c>
      <c r="I59" s="30">
        <v>0</v>
      </c>
      <c r="J59" s="31"/>
      <c r="K59" s="103"/>
      <c r="L59" s="57">
        <v>369.65</v>
      </c>
      <c r="M59" s="26">
        <v>24</v>
      </c>
      <c r="N59" s="66"/>
    </row>
    <row r="60" spans="1:19" ht="13" x14ac:dyDescent="0.3">
      <c r="A60" s="161" t="s">
        <v>28</v>
      </c>
      <c r="B60" s="162"/>
      <c r="C60" s="163"/>
      <c r="D60" s="109"/>
      <c r="E60" s="33">
        <f>ROUND(SUM(E52:E59),0)</f>
        <v>0</v>
      </c>
      <c r="F60" s="34">
        <f>ROUND(SUM(F52:F59),0)</f>
        <v>0</v>
      </c>
      <c r="G60" s="33">
        <f>ROUND(SUM(G52:G59),0)</f>
        <v>0</v>
      </c>
      <c r="H60" s="48">
        <f>ROUND(SUM(H52:H59),0)</f>
        <v>0</v>
      </c>
      <c r="I60" s="33">
        <f>ROUND(SUM(I52:I59),0)</f>
        <v>0</v>
      </c>
      <c r="J60" s="34">
        <f>ROUND(SUM(E60:I60),0)</f>
        <v>0</v>
      </c>
      <c r="K60" s="103"/>
      <c r="L60" s="57">
        <v>388.13</v>
      </c>
      <c r="M60" s="58">
        <v>0</v>
      </c>
      <c r="N60" s="66"/>
      <c r="O60" s="10"/>
      <c r="P60" s="10"/>
      <c r="Q60" s="10"/>
      <c r="R60" s="10"/>
      <c r="S60" s="10"/>
    </row>
    <row r="61" spans="1:19" ht="13.5" thickBot="1" x14ac:dyDescent="0.35">
      <c r="A61" s="174" t="s">
        <v>13</v>
      </c>
      <c r="B61" s="175"/>
      <c r="C61" s="176"/>
      <c r="D61" s="25"/>
      <c r="E61" s="35">
        <f>ROUND(E60+E49+E41+E36+E34,0)</f>
        <v>0</v>
      </c>
      <c r="F61" s="36">
        <f>ROUND(F60+F49+F41+F36+F34,0)</f>
        <v>0</v>
      </c>
      <c r="G61" s="35">
        <f>ROUND(G60+G49+G41+G36+G34,0)</f>
        <v>0</v>
      </c>
      <c r="H61" s="49">
        <f>ROUND(H60+H49+H41+H36+H34,0)</f>
        <v>0</v>
      </c>
      <c r="I61" s="35">
        <f>ROUND(I60+I49+I41+I36+I34,0)</f>
        <v>0</v>
      </c>
      <c r="J61" s="36">
        <f>ROUND(SUM(E61:I61),0)</f>
        <v>0</v>
      </c>
      <c r="K61" s="103"/>
      <c r="L61" s="7"/>
      <c r="M61" s="7"/>
    </row>
    <row r="62" spans="1:19" s="10" customFormat="1" ht="13" x14ac:dyDescent="0.3">
      <c r="A62" s="189" t="s">
        <v>31</v>
      </c>
      <c r="B62" s="190"/>
      <c r="C62" s="191"/>
      <c r="D62" s="24"/>
      <c r="E62" s="37">
        <f>ROUND(E61-E58-E36-E56,0)</f>
        <v>0</v>
      </c>
      <c r="F62" s="38">
        <f>ROUND(F61-F58-F36-F56,0)</f>
        <v>0</v>
      </c>
      <c r="G62" s="37">
        <f>ROUND(G61-G58-G36-G56,0)</f>
        <v>0</v>
      </c>
      <c r="H62" s="38">
        <f>ROUND(H61-H58-H36-H56,0)</f>
        <v>0</v>
      </c>
      <c r="I62" s="37">
        <f>ROUND(I61-I58-I36-I56,0)</f>
        <v>0</v>
      </c>
      <c r="J62" s="38">
        <f>ROUND(SUM(E62:I62),0)</f>
        <v>0</v>
      </c>
      <c r="L62" s="11"/>
      <c r="M62" s="11"/>
      <c r="O62"/>
      <c r="P62"/>
      <c r="Q62"/>
      <c r="R62"/>
      <c r="S62"/>
    </row>
    <row r="63" spans="1:19" ht="13.5" thickBot="1" x14ac:dyDescent="0.35">
      <c r="A63" s="174" t="s">
        <v>47</v>
      </c>
      <c r="B63" s="175"/>
      <c r="C63" s="176"/>
      <c r="D63" s="29">
        <v>0.52</v>
      </c>
      <c r="E63" s="39">
        <f>ROUND(E62*$D$63,0)</f>
        <v>0</v>
      </c>
      <c r="F63" s="45">
        <f>ROUND(F62*$D$63,0)</f>
        <v>0</v>
      </c>
      <c r="G63" s="39">
        <f>ROUND(G62*$D$63,0)</f>
        <v>0</v>
      </c>
      <c r="H63" s="45">
        <f>ROUND(H62*$D$63,0)</f>
        <v>0</v>
      </c>
      <c r="I63" s="39">
        <f>ROUND(I62*$D$63,0)</f>
        <v>0</v>
      </c>
      <c r="J63" s="40">
        <f>ROUND(SUM(E63:I63),0)</f>
        <v>0</v>
      </c>
      <c r="K63" s="103"/>
      <c r="L63" s="7"/>
      <c r="M63" s="104"/>
    </row>
    <row r="64" spans="1:19" ht="13.5" thickBot="1" x14ac:dyDescent="0.35">
      <c r="A64" s="186" t="s">
        <v>14</v>
      </c>
      <c r="B64" s="187"/>
      <c r="C64" s="188"/>
      <c r="D64" s="23"/>
      <c r="E64" s="41">
        <f>ROUND(E63+E61,0)</f>
        <v>0</v>
      </c>
      <c r="F64" s="42">
        <f>ROUND(F63+F61,0)</f>
        <v>0</v>
      </c>
      <c r="G64" s="41">
        <f>ROUND(G63+G61,0)</f>
        <v>0</v>
      </c>
      <c r="H64" s="50">
        <f>ROUND(H63+H61,0)</f>
        <v>0</v>
      </c>
      <c r="I64" s="46">
        <f>ROUND(I63+I61,0)</f>
        <v>0</v>
      </c>
      <c r="J64" s="43">
        <f>ROUND(SUM(E64:I64),0)</f>
        <v>0</v>
      </c>
      <c r="K64" s="103"/>
      <c r="L64" s="7"/>
      <c r="M64" s="7"/>
    </row>
    <row r="65" spans="1:13" ht="13" customHeight="1" x14ac:dyDescent="0.3">
      <c r="A65" s="197" t="s">
        <v>32</v>
      </c>
      <c r="B65" s="197"/>
      <c r="C65" s="197"/>
      <c r="D65" s="197"/>
      <c r="E65" s="197"/>
      <c r="F65" s="197"/>
      <c r="G65" s="197"/>
      <c r="H65" s="111"/>
      <c r="I65" s="111"/>
      <c r="J65" s="169">
        <f>ROUND(J64,0)</f>
        <v>0</v>
      </c>
      <c r="K65" s="103"/>
      <c r="L65" s="103"/>
      <c r="M65" s="103"/>
    </row>
    <row r="66" spans="1:13" ht="13" customHeight="1" x14ac:dyDescent="0.3">
      <c r="A66" s="198"/>
      <c r="B66" s="198"/>
      <c r="C66" s="198"/>
      <c r="D66" s="198"/>
      <c r="E66" s="198"/>
      <c r="F66" s="198"/>
      <c r="G66" s="198"/>
      <c r="H66" s="112"/>
      <c r="I66" s="112"/>
      <c r="J66" s="170"/>
      <c r="K66" s="103"/>
      <c r="L66" s="103"/>
      <c r="M66" s="103"/>
    </row>
    <row r="67" spans="1:13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3" x14ac:dyDescent="0.3">
      <c r="A69" s="114" t="s">
        <v>64</v>
      </c>
      <c r="B69" s="114"/>
      <c r="C69" s="114"/>
      <c r="D69" s="115"/>
      <c r="E69" s="115"/>
      <c r="F69" s="115"/>
      <c r="G69" s="116"/>
      <c r="H69" s="116"/>
      <c r="I69" s="13"/>
      <c r="J69" s="13"/>
      <c r="K69" s="13"/>
      <c r="L69" s="13"/>
      <c r="M69" s="13"/>
    </row>
    <row r="70" spans="1:13" ht="13" x14ac:dyDescent="0.3">
      <c r="A70" s="115" t="s">
        <v>65</v>
      </c>
      <c r="B70" s="115"/>
      <c r="C70" s="115"/>
      <c r="D70" s="115"/>
      <c r="E70" s="115"/>
      <c r="F70" s="115"/>
      <c r="G70" s="116"/>
      <c r="H70" s="116"/>
      <c r="I70" s="13"/>
      <c r="J70" s="13"/>
      <c r="K70" s="13"/>
      <c r="L70" s="13"/>
      <c r="M70" s="13"/>
    </row>
    <row r="71" spans="1:13" x14ac:dyDescent="0.25">
      <c r="A71" s="167"/>
      <c r="B71" s="167"/>
      <c r="C71" s="167"/>
      <c r="D71" s="110"/>
      <c r="E71" s="13"/>
      <c r="F71" s="13"/>
      <c r="G71" s="13"/>
      <c r="H71" s="13"/>
      <c r="I71" s="13"/>
      <c r="J71" s="13"/>
      <c r="K71" s="13"/>
      <c r="L71" s="13"/>
      <c r="M71" s="13"/>
    </row>
    <row r="72" spans="1:1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</sheetData>
  <sheetProtection selectLockedCells="1" selectUnlockedCells="1"/>
  <mergeCells count="71">
    <mergeCell ref="A71:C71"/>
    <mergeCell ref="A60:C60"/>
    <mergeCell ref="A61:C61"/>
    <mergeCell ref="A62:C62"/>
    <mergeCell ref="A63:C63"/>
    <mergeCell ref="A64:C64"/>
    <mergeCell ref="A65:G66"/>
    <mergeCell ref="A56:C56"/>
    <mergeCell ref="A57:C57"/>
    <mergeCell ref="A23:C23"/>
    <mergeCell ref="A22:C22"/>
    <mergeCell ref="J65:J66"/>
    <mergeCell ref="A59:C59"/>
    <mergeCell ref="A48:C48"/>
    <mergeCell ref="A49:C49"/>
    <mergeCell ref="A50:C50"/>
    <mergeCell ref="A51:C51"/>
    <mergeCell ref="A52:C52"/>
    <mergeCell ref="A58:C58"/>
    <mergeCell ref="A47:C47"/>
    <mergeCell ref="A36:C36"/>
    <mergeCell ref="A37:C37"/>
    <mergeCell ref="A38:C38"/>
    <mergeCell ref="A53:C53"/>
    <mergeCell ref="A54:C54"/>
    <mergeCell ref="A39:C39"/>
    <mergeCell ref="A40:C40"/>
    <mergeCell ref="A41:C41"/>
    <mergeCell ref="A42:C42"/>
    <mergeCell ref="A43:C43"/>
    <mergeCell ref="A55:C55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4:C44"/>
    <mergeCell ref="A45:C45"/>
    <mergeCell ref="A46:C46"/>
    <mergeCell ref="A21:C21"/>
    <mergeCell ref="A1:J1"/>
    <mergeCell ref="A2:E2"/>
    <mergeCell ref="F2:J2"/>
    <mergeCell ref="A3:J3"/>
    <mergeCell ref="A4:J4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O9:S9"/>
    <mergeCell ref="O18:S18"/>
    <mergeCell ref="A6:J6"/>
    <mergeCell ref="A7:C9"/>
    <mergeCell ref="D7:D9"/>
    <mergeCell ref="E7:J7"/>
    <mergeCell ref="J8:J9"/>
    <mergeCell ref="L9:M9"/>
    <mergeCell ref="A10:C10"/>
  </mergeCells>
  <phoneticPr fontId="3" type="noConversion"/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0"/>
  <sheetViews>
    <sheetView zoomScaleNormal="100" workbookViewId="0">
      <selection activeCell="A6" sqref="A6:J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2" bestFit="1" customWidth="1"/>
    <col min="6" max="6" width="11.81640625" bestFit="1" customWidth="1"/>
    <col min="7" max="7" width="11.81640625" style="22" bestFit="1" customWidth="1"/>
    <col min="8" max="9" width="11.81640625" style="22" customWidth="1"/>
    <col min="10" max="10" width="12.81640625" customWidth="1"/>
    <col min="12" max="12" width="9.81640625" bestFit="1" customWidth="1"/>
    <col min="16" max="16" width="14.81640625" customWidth="1"/>
    <col min="17" max="17" width="13.54296875" customWidth="1"/>
    <col min="18" max="18" width="12.81640625" customWidth="1"/>
    <col min="19" max="19" width="13.81640625" customWidth="1"/>
  </cols>
  <sheetData>
    <row r="1" spans="1:19" x14ac:dyDescent="0.25">
      <c r="A1" s="133" t="str">
        <f>'Cumulative Budget'!A1:J1</f>
        <v xml:space="preserve">PI Name: 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9" x14ac:dyDescent="0.25">
      <c r="A2" s="133" t="str">
        <f>'Cumulative Budget'!A2:E2</f>
        <v xml:space="preserve">Agency: </v>
      </c>
      <c r="B2" s="133"/>
      <c r="C2" s="133"/>
      <c r="D2" s="133"/>
      <c r="E2" s="133"/>
      <c r="F2" s="133" t="str">
        <f>'Cumulative Budget'!F2:J2</f>
        <v>Program:</v>
      </c>
      <c r="G2" s="133"/>
      <c r="H2" s="133"/>
      <c r="I2" s="133"/>
      <c r="J2" s="133"/>
    </row>
    <row r="3" spans="1:19" ht="12.75" customHeight="1" x14ac:dyDescent="0.25">
      <c r="A3" s="160" t="str">
        <f>'Cumulative Budget'!A3:J3</f>
        <v xml:space="preserve">Proposal Title: 
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9" ht="12.75" customHeight="1" x14ac:dyDescent="0.25">
      <c r="A4" s="160" t="str">
        <f>'Cumulative Budget'!A4:J4</f>
        <v>Project Dates: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9" x14ac:dyDescent="0.25">
      <c r="E5" s="13"/>
      <c r="G5" s="13"/>
      <c r="H5" s="13"/>
      <c r="I5" s="13"/>
    </row>
    <row r="6" spans="1:19" x14ac:dyDescent="0.25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K6" s="1"/>
    </row>
    <row r="7" spans="1:19" x14ac:dyDescent="0.25">
      <c r="A7" s="153" t="s">
        <v>1</v>
      </c>
      <c r="B7" s="153"/>
      <c r="C7" s="153"/>
      <c r="D7" s="150" t="s">
        <v>38</v>
      </c>
      <c r="E7" s="153" t="s">
        <v>2</v>
      </c>
      <c r="F7" s="153"/>
      <c r="G7" s="153"/>
      <c r="H7" s="153"/>
      <c r="I7" s="153"/>
      <c r="J7" s="153"/>
      <c r="K7" s="1"/>
      <c r="L7" s="6"/>
      <c r="M7" s="6"/>
    </row>
    <row r="8" spans="1:19" x14ac:dyDescent="0.25">
      <c r="A8" s="153"/>
      <c r="B8" s="153"/>
      <c r="C8" s="153"/>
      <c r="D8" s="151"/>
      <c r="E8" s="53" t="s">
        <v>3</v>
      </c>
      <c r="F8" s="60" t="s">
        <v>4</v>
      </c>
      <c r="G8" s="53" t="s">
        <v>5</v>
      </c>
      <c r="H8" s="52" t="s">
        <v>48</v>
      </c>
      <c r="I8" s="53" t="s">
        <v>49</v>
      </c>
      <c r="J8" s="153" t="s">
        <v>6</v>
      </c>
      <c r="L8" s="6"/>
      <c r="M8" s="6"/>
    </row>
    <row r="9" spans="1:19" s="2" customFormat="1" ht="13" x14ac:dyDescent="0.3">
      <c r="A9" s="153"/>
      <c r="B9" s="153"/>
      <c r="C9" s="153"/>
      <c r="D9" s="152"/>
      <c r="E9" s="54" t="s">
        <v>52</v>
      </c>
      <c r="F9" s="55" t="s">
        <v>52</v>
      </c>
      <c r="G9" s="54" t="s">
        <v>52</v>
      </c>
      <c r="H9" s="56" t="s">
        <v>52</v>
      </c>
      <c r="I9" s="54" t="s">
        <v>52</v>
      </c>
      <c r="J9" s="153"/>
      <c r="L9" s="168"/>
      <c r="M9" s="168"/>
      <c r="O9" s="193" t="s">
        <v>62</v>
      </c>
      <c r="P9" s="193"/>
      <c r="Q9" s="193"/>
      <c r="R9" s="193"/>
      <c r="S9" s="193"/>
    </row>
    <row r="10" spans="1:19" ht="13" x14ac:dyDescent="0.3">
      <c r="A10" s="157" t="s">
        <v>7</v>
      </c>
      <c r="B10" s="158"/>
      <c r="C10" s="159"/>
      <c r="D10" s="3"/>
      <c r="E10" s="21"/>
      <c r="F10" s="4"/>
      <c r="G10" s="21"/>
      <c r="H10" s="47"/>
      <c r="I10" s="21"/>
      <c r="J10" s="4"/>
      <c r="L10" s="26" t="s">
        <v>43</v>
      </c>
      <c r="M10" s="26" t="s">
        <v>44</v>
      </c>
      <c r="O10" s="80" t="s">
        <v>3</v>
      </c>
      <c r="P10" s="81" t="s">
        <v>4</v>
      </c>
      <c r="Q10" s="81" t="s">
        <v>5</v>
      </c>
      <c r="R10" s="82" t="s">
        <v>48</v>
      </c>
      <c r="S10" s="90" t="s">
        <v>49</v>
      </c>
    </row>
    <row r="11" spans="1:19" x14ac:dyDescent="0.25">
      <c r="A11" s="154"/>
      <c r="B11" s="155"/>
      <c r="C11" s="156"/>
      <c r="D11" s="61">
        <v>1</v>
      </c>
      <c r="E11" s="30">
        <f t="shared" ref="E11:E16" si="0">ROUND(L11/M11*D11,0)</f>
        <v>0</v>
      </c>
      <c r="F11" s="31">
        <f t="shared" ref="F11:I16" si="1">ROUND(E11*1.035,0)</f>
        <v>0</v>
      </c>
      <c r="G11" s="30">
        <f t="shared" si="1"/>
        <v>0</v>
      </c>
      <c r="H11" s="32">
        <f t="shared" si="1"/>
        <v>0</v>
      </c>
      <c r="I11" s="30">
        <f t="shared" si="1"/>
        <v>0</v>
      </c>
      <c r="J11" s="31"/>
      <c r="L11" s="27">
        <v>0</v>
      </c>
      <c r="M11" s="26">
        <v>9</v>
      </c>
      <c r="O11" s="83">
        <f>L11</f>
        <v>0</v>
      </c>
      <c r="P11" s="84">
        <f>L11*1.035</f>
        <v>0</v>
      </c>
      <c r="Q11" s="84">
        <f>P11*1.035</f>
        <v>0</v>
      </c>
      <c r="R11" s="84">
        <f>Q11*1.035</f>
        <v>0</v>
      </c>
      <c r="S11" s="85">
        <f>R11*1.035</f>
        <v>0</v>
      </c>
    </row>
    <row r="12" spans="1:19" x14ac:dyDescent="0.25">
      <c r="A12" s="154"/>
      <c r="B12" s="155"/>
      <c r="C12" s="156"/>
      <c r="D12" s="61">
        <v>1</v>
      </c>
      <c r="E12" s="30">
        <f t="shared" si="0"/>
        <v>0</v>
      </c>
      <c r="F12" s="31">
        <f t="shared" si="1"/>
        <v>0</v>
      </c>
      <c r="G12" s="30">
        <f t="shared" si="1"/>
        <v>0</v>
      </c>
      <c r="H12" s="32">
        <f t="shared" si="1"/>
        <v>0</v>
      </c>
      <c r="I12" s="30">
        <f t="shared" si="1"/>
        <v>0</v>
      </c>
      <c r="J12" s="31"/>
      <c r="L12" s="27">
        <v>0</v>
      </c>
      <c r="M12" s="26">
        <v>9</v>
      </c>
      <c r="O12" s="83">
        <f t="shared" ref="O12:O16" si="2">L12</f>
        <v>0</v>
      </c>
      <c r="P12" s="84">
        <f t="shared" ref="P12:P16" si="3">L12*1.035</f>
        <v>0</v>
      </c>
      <c r="Q12" s="84">
        <f t="shared" ref="Q12:S16" si="4">P12*1.035</f>
        <v>0</v>
      </c>
      <c r="R12" s="84">
        <f t="shared" si="4"/>
        <v>0</v>
      </c>
      <c r="S12" s="85">
        <f t="shared" si="4"/>
        <v>0</v>
      </c>
    </row>
    <row r="13" spans="1:19" x14ac:dyDescent="0.25">
      <c r="A13" s="154" t="str">
        <f>'Cumulative Budget'!A13:C13</f>
        <v>Dr. XXX (CoPI2)</v>
      </c>
      <c r="B13" s="155"/>
      <c r="C13" s="156"/>
      <c r="D13" s="61">
        <v>1</v>
      </c>
      <c r="E13" s="30">
        <f t="shared" si="0"/>
        <v>0</v>
      </c>
      <c r="F13" s="31">
        <f t="shared" si="1"/>
        <v>0</v>
      </c>
      <c r="G13" s="30">
        <f t="shared" si="1"/>
        <v>0</v>
      </c>
      <c r="H13" s="32">
        <f t="shared" si="1"/>
        <v>0</v>
      </c>
      <c r="I13" s="30">
        <f t="shared" si="1"/>
        <v>0</v>
      </c>
      <c r="J13" s="31"/>
      <c r="L13" s="27">
        <v>0</v>
      </c>
      <c r="M13" s="26">
        <v>9</v>
      </c>
      <c r="O13" s="83">
        <f t="shared" si="2"/>
        <v>0</v>
      </c>
      <c r="P13" s="84">
        <f t="shared" si="3"/>
        <v>0</v>
      </c>
      <c r="Q13" s="84">
        <f t="shared" si="4"/>
        <v>0</v>
      </c>
      <c r="R13" s="84">
        <f t="shared" si="4"/>
        <v>0</v>
      </c>
      <c r="S13" s="85">
        <f t="shared" si="4"/>
        <v>0</v>
      </c>
    </row>
    <row r="14" spans="1:19" x14ac:dyDescent="0.25">
      <c r="A14" s="154"/>
      <c r="B14" s="155"/>
      <c r="C14" s="156"/>
      <c r="D14" s="61">
        <v>1</v>
      </c>
      <c r="E14" s="30">
        <f t="shared" si="0"/>
        <v>0</v>
      </c>
      <c r="F14" s="31">
        <f t="shared" si="1"/>
        <v>0</v>
      </c>
      <c r="G14" s="30">
        <f t="shared" si="1"/>
        <v>0</v>
      </c>
      <c r="H14" s="32">
        <f t="shared" si="1"/>
        <v>0</v>
      </c>
      <c r="I14" s="30">
        <f t="shared" si="1"/>
        <v>0</v>
      </c>
      <c r="J14" s="31"/>
      <c r="L14" s="27">
        <v>0</v>
      </c>
      <c r="M14" s="26">
        <v>9</v>
      </c>
      <c r="O14" s="83">
        <f t="shared" si="2"/>
        <v>0</v>
      </c>
      <c r="P14" s="84">
        <f t="shared" si="3"/>
        <v>0</v>
      </c>
      <c r="Q14" s="84">
        <f t="shared" si="4"/>
        <v>0</v>
      </c>
      <c r="R14" s="84">
        <f t="shared" si="4"/>
        <v>0</v>
      </c>
      <c r="S14" s="85">
        <f t="shared" si="4"/>
        <v>0</v>
      </c>
    </row>
    <row r="15" spans="1:19" x14ac:dyDescent="0.25">
      <c r="A15" s="154"/>
      <c r="B15" s="155"/>
      <c r="C15" s="156"/>
      <c r="D15" s="61">
        <v>1</v>
      </c>
      <c r="E15" s="30">
        <f t="shared" si="0"/>
        <v>0</v>
      </c>
      <c r="F15" s="31">
        <f t="shared" si="1"/>
        <v>0</v>
      </c>
      <c r="G15" s="30">
        <f t="shared" si="1"/>
        <v>0</v>
      </c>
      <c r="H15" s="32">
        <f t="shared" si="1"/>
        <v>0</v>
      </c>
      <c r="I15" s="30">
        <f t="shared" si="1"/>
        <v>0</v>
      </c>
      <c r="J15" s="31"/>
      <c r="L15" s="27">
        <v>0</v>
      </c>
      <c r="M15" s="26">
        <v>9</v>
      </c>
      <c r="O15" s="83">
        <f t="shared" si="2"/>
        <v>0</v>
      </c>
      <c r="P15" s="84">
        <f t="shared" si="3"/>
        <v>0</v>
      </c>
      <c r="Q15" s="84">
        <f t="shared" si="4"/>
        <v>0</v>
      </c>
      <c r="R15" s="84">
        <f t="shared" si="4"/>
        <v>0</v>
      </c>
      <c r="S15" s="85">
        <f t="shared" si="4"/>
        <v>0</v>
      </c>
    </row>
    <row r="16" spans="1:19" x14ac:dyDescent="0.25">
      <c r="A16" s="154"/>
      <c r="B16" s="155"/>
      <c r="C16" s="156"/>
      <c r="D16" s="61">
        <v>1</v>
      </c>
      <c r="E16" s="30">
        <f t="shared" si="0"/>
        <v>0</v>
      </c>
      <c r="F16" s="31">
        <f t="shared" si="1"/>
        <v>0</v>
      </c>
      <c r="G16" s="30">
        <f t="shared" si="1"/>
        <v>0</v>
      </c>
      <c r="H16" s="32">
        <f t="shared" si="1"/>
        <v>0</v>
      </c>
      <c r="I16" s="30">
        <f t="shared" si="1"/>
        <v>0</v>
      </c>
      <c r="J16" s="31"/>
      <c r="L16" s="27">
        <v>0</v>
      </c>
      <c r="M16" s="26">
        <v>9</v>
      </c>
      <c r="O16" s="88">
        <f t="shared" si="2"/>
        <v>0</v>
      </c>
      <c r="P16" s="86">
        <f t="shared" si="3"/>
        <v>0</v>
      </c>
      <c r="Q16" s="86">
        <f t="shared" si="4"/>
        <v>0</v>
      </c>
      <c r="R16" s="86">
        <f t="shared" si="4"/>
        <v>0</v>
      </c>
      <c r="S16" s="87">
        <f t="shared" si="4"/>
        <v>0</v>
      </c>
    </row>
    <row r="17" spans="1:19" x14ac:dyDescent="0.25">
      <c r="A17" s="140"/>
      <c r="B17" s="141"/>
      <c r="C17" s="142"/>
      <c r="D17" s="61"/>
      <c r="E17" s="30"/>
      <c r="F17" s="31"/>
      <c r="G17" s="30"/>
      <c r="H17" s="32"/>
      <c r="I17" s="30"/>
      <c r="J17" s="31"/>
      <c r="L17" s="5"/>
      <c r="M17" s="5"/>
    </row>
    <row r="18" spans="1:19" ht="13" x14ac:dyDescent="0.3">
      <c r="A18" s="143" t="s">
        <v>36</v>
      </c>
      <c r="B18" s="144"/>
      <c r="C18" s="145"/>
      <c r="D18" s="12"/>
      <c r="E18" s="30">
        <f>ROUND(SUM(E11:E17),0)</f>
        <v>0</v>
      </c>
      <c r="F18" s="31">
        <f>ROUND(SUM(F11:F17),0)</f>
        <v>0</v>
      </c>
      <c r="G18" s="30">
        <f>ROUND(SUM(G11:G17),0)</f>
        <v>0</v>
      </c>
      <c r="H18" s="32">
        <f>ROUND(SUM(H11:H17),0)</f>
        <v>0</v>
      </c>
      <c r="I18" s="30">
        <f>ROUND(SUM(I11:I17),0)</f>
        <v>0</v>
      </c>
      <c r="J18" s="31">
        <f>ROUND(SUM(E18:I18),0)</f>
        <v>0</v>
      </c>
      <c r="L18" s="5"/>
      <c r="M18" s="5"/>
      <c r="O18" s="194" t="s">
        <v>63</v>
      </c>
      <c r="P18" s="195"/>
      <c r="Q18" s="195"/>
      <c r="R18" s="195"/>
      <c r="S18" s="196"/>
    </row>
    <row r="19" spans="1:19" ht="13" x14ac:dyDescent="0.3">
      <c r="A19" s="157" t="s">
        <v>34</v>
      </c>
      <c r="B19" s="158"/>
      <c r="C19" s="159"/>
      <c r="D19" s="3"/>
      <c r="E19" s="30"/>
      <c r="F19" s="31"/>
      <c r="G19" s="30"/>
      <c r="H19" s="32"/>
      <c r="I19" s="30"/>
      <c r="J19" s="31"/>
      <c r="K19" s="103"/>
      <c r="L19" s="117" t="s">
        <v>70</v>
      </c>
      <c r="M19" s="117" t="s">
        <v>71</v>
      </c>
      <c r="O19" s="78" t="s">
        <v>3</v>
      </c>
      <c r="P19" s="70" t="s">
        <v>4</v>
      </c>
      <c r="Q19" s="70" t="s">
        <v>5</v>
      </c>
      <c r="R19" s="79" t="s">
        <v>48</v>
      </c>
      <c r="S19" s="89" t="s">
        <v>49</v>
      </c>
    </row>
    <row r="20" spans="1:19" x14ac:dyDescent="0.25">
      <c r="A20" s="183" t="s">
        <v>40</v>
      </c>
      <c r="B20" s="184"/>
      <c r="C20" s="185"/>
      <c r="D20" s="19">
        <v>0</v>
      </c>
      <c r="E20" s="120">
        <f>ROUND(D20*J20,0)</f>
        <v>0</v>
      </c>
      <c r="F20" s="31">
        <f t="shared" ref="F20:I24" si="5">ROUND(E20*1.03,0)</f>
        <v>0</v>
      </c>
      <c r="G20" s="30">
        <f t="shared" si="5"/>
        <v>0</v>
      </c>
      <c r="H20" s="32">
        <f t="shared" si="5"/>
        <v>0</v>
      </c>
      <c r="I20" s="30">
        <f t="shared" si="5"/>
        <v>0</v>
      </c>
      <c r="J20" s="31"/>
      <c r="K20" s="103"/>
      <c r="L20" s="118">
        <v>50000</v>
      </c>
      <c r="M20" s="119">
        <v>0.22</v>
      </c>
      <c r="O20" s="71" t="e">
        <f>E11/L11</f>
        <v>#DIV/0!</v>
      </c>
      <c r="P20" s="6" t="e">
        <f>F11/P11</f>
        <v>#DIV/0!</v>
      </c>
      <c r="Q20" s="6" t="e">
        <f>G11/Q11</f>
        <v>#DIV/0!</v>
      </c>
      <c r="R20" s="105" t="e">
        <f>H11/R11</f>
        <v>#DIV/0!</v>
      </c>
      <c r="S20" s="122" t="e">
        <f>I11/S11</f>
        <v>#DIV/0!</v>
      </c>
    </row>
    <row r="21" spans="1:19" x14ac:dyDescent="0.25">
      <c r="A21" s="183" t="s">
        <v>66</v>
      </c>
      <c r="B21" s="184"/>
      <c r="C21" s="185"/>
      <c r="D21" s="19">
        <v>0</v>
      </c>
      <c r="E21" s="120">
        <f>ROUND(D21*J21,0)</f>
        <v>0</v>
      </c>
      <c r="F21" s="31">
        <f t="shared" si="5"/>
        <v>0</v>
      </c>
      <c r="G21" s="30">
        <f t="shared" si="5"/>
        <v>0</v>
      </c>
      <c r="H21" s="32">
        <f t="shared" si="5"/>
        <v>0</v>
      </c>
      <c r="I21" s="30">
        <f t="shared" si="5"/>
        <v>0</v>
      </c>
      <c r="J21" s="31"/>
      <c r="K21" s="103"/>
      <c r="L21" s="118">
        <v>24000</v>
      </c>
      <c r="M21" s="66"/>
      <c r="O21" s="71" t="e">
        <f t="shared" ref="O21:O22" si="6">E12/L12</f>
        <v>#DIV/0!</v>
      </c>
      <c r="P21" s="6" t="e">
        <f t="shared" ref="P21:S22" si="7">F12/P12</f>
        <v>#DIV/0!</v>
      </c>
      <c r="Q21" s="6" t="e">
        <f t="shared" si="7"/>
        <v>#DIV/0!</v>
      </c>
      <c r="R21" s="105" t="e">
        <f t="shared" si="7"/>
        <v>#DIV/0!</v>
      </c>
      <c r="S21" s="72" t="e">
        <f t="shared" si="7"/>
        <v>#DIV/0!</v>
      </c>
    </row>
    <row r="22" spans="1:19" x14ac:dyDescent="0.25">
      <c r="A22" s="183" t="s">
        <v>67</v>
      </c>
      <c r="B22" s="184"/>
      <c r="C22" s="185"/>
      <c r="D22" s="19">
        <v>0</v>
      </c>
      <c r="E22" s="120">
        <v>0</v>
      </c>
      <c r="F22" s="31">
        <f t="shared" si="5"/>
        <v>0</v>
      </c>
      <c r="G22" s="30">
        <f t="shared" si="5"/>
        <v>0</v>
      </c>
      <c r="H22" s="32">
        <f t="shared" si="5"/>
        <v>0</v>
      </c>
      <c r="I22" s="30">
        <f t="shared" si="5"/>
        <v>0</v>
      </c>
      <c r="J22" s="31"/>
      <c r="K22" s="103"/>
      <c r="L22" s="118">
        <v>0</v>
      </c>
      <c r="M22" s="66"/>
      <c r="O22" s="71" t="e">
        <f t="shared" si="6"/>
        <v>#DIV/0!</v>
      </c>
      <c r="P22" s="6" t="e">
        <f t="shared" si="7"/>
        <v>#DIV/0!</v>
      </c>
      <c r="Q22" s="6" t="e">
        <f t="shared" si="7"/>
        <v>#DIV/0!</v>
      </c>
      <c r="R22" s="105" t="e">
        <f t="shared" si="7"/>
        <v>#DIV/0!</v>
      </c>
      <c r="S22" s="72" t="e">
        <f t="shared" si="7"/>
        <v>#DIV/0!</v>
      </c>
    </row>
    <row r="23" spans="1:19" s="100" customFormat="1" x14ac:dyDescent="0.25">
      <c r="A23" s="183" t="s">
        <v>68</v>
      </c>
      <c r="B23" s="184"/>
      <c r="C23" s="185"/>
      <c r="D23" s="19">
        <v>0</v>
      </c>
      <c r="E23" s="120">
        <v>0</v>
      </c>
      <c r="F23" s="31">
        <f t="shared" si="5"/>
        <v>0</v>
      </c>
      <c r="G23" s="30">
        <f t="shared" si="5"/>
        <v>0</v>
      </c>
      <c r="H23" s="32">
        <f t="shared" si="5"/>
        <v>0</v>
      </c>
      <c r="I23" s="30">
        <f t="shared" si="5"/>
        <v>0</v>
      </c>
      <c r="J23" s="31"/>
      <c r="K23" s="103"/>
      <c r="L23" s="118">
        <v>0</v>
      </c>
      <c r="M23" s="66"/>
      <c r="O23" s="71" t="e">
        <f t="shared" ref="O23" si="8">E14/L14</f>
        <v>#DIV/0!</v>
      </c>
      <c r="P23" s="102" t="e">
        <f t="shared" ref="P23" si="9">F14/P14</f>
        <v>#DIV/0!</v>
      </c>
      <c r="Q23" s="102" t="e">
        <f t="shared" ref="Q23" si="10">G14/Q14</f>
        <v>#DIV/0!</v>
      </c>
      <c r="R23" s="105" t="e">
        <f t="shared" ref="R23" si="11">H14/R14</f>
        <v>#DIV/0!</v>
      </c>
      <c r="S23" s="72" t="e">
        <f t="shared" ref="S23" si="12">I14/S14</f>
        <v>#DIV/0!</v>
      </c>
    </row>
    <row r="24" spans="1:19" x14ac:dyDescent="0.25">
      <c r="A24" s="137" t="s">
        <v>60</v>
      </c>
      <c r="B24" s="138"/>
      <c r="C24" s="139"/>
      <c r="D24" s="107">
        <v>0</v>
      </c>
      <c r="E24" s="30">
        <v>0</v>
      </c>
      <c r="F24" s="31">
        <f t="shared" si="5"/>
        <v>0</v>
      </c>
      <c r="G24" s="30">
        <f t="shared" si="5"/>
        <v>0</v>
      </c>
      <c r="H24" s="32">
        <f t="shared" si="5"/>
        <v>0</v>
      </c>
      <c r="I24" s="30">
        <f t="shared" si="5"/>
        <v>0</v>
      </c>
      <c r="J24" s="31"/>
      <c r="K24" s="103"/>
      <c r="L24" s="118">
        <v>0</v>
      </c>
      <c r="M24" s="66"/>
      <c r="O24" s="71" t="e">
        <f>E15/L15</f>
        <v>#DIV/0!</v>
      </c>
      <c r="P24" s="6" t="e">
        <f t="shared" ref="P24:S25" si="13">F15/P15</f>
        <v>#DIV/0!</v>
      </c>
      <c r="Q24" s="6" t="e">
        <f t="shared" si="13"/>
        <v>#DIV/0!</v>
      </c>
      <c r="R24" s="105" t="e">
        <f t="shared" si="13"/>
        <v>#DIV/0!</v>
      </c>
      <c r="S24" s="72" t="e">
        <f t="shared" si="13"/>
        <v>#DIV/0!</v>
      </c>
    </row>
    <row r="25" spans="1:19" x14ac:dyDescent="0.25">
      <c r="A25" s="140"/>
      <c r="B25" s="141"/>
      <c r="C25" s="142"/>
      <c r="D25" s="107"/>
      <c r="E25" s="30"/>
      <c r="F25" s="31"/>
      <c r="G25" s="30"/>
      <c r="H25" s="32"/>
      <c r="I25" s="30"/>
      <c r="J25" s="31"/>
      <c r="K25" s="103"/>
      <c r="L25" s="104"/>
      <c r="M25" s="104"/>
      <c r="O25" s="75" t="e">
        <f>E16/L16</f>
        <v>#DIV/0!</v>
      </c>
      <c r="P25" s="76" t="e">
        <f t="shared" si="13"/>
        <v>#DIV/0!</v>
      </c>
      <c r="Q25" s="76" t="e">
        <f t="shared" si="13"/>
        <v>#DIV/0!</v>
      </c>
      <c r="R25" s="76" t="e">
        <f t="shared" si="13"/>
        <v>#DIV/0!</v>
      </c>
      <c r="S25" s="77" t="e">
        <f t="shared" si="13"/>
        <v>#DIV/0!</v>
      </c>
    </row>
    <row r="26" spans="1:19" x14ac:dyDescent="0.25">
      <c r="A26" s="137" t="s">
        <v>69</v>
      </c>
      <c r="B26" s="138"/>
      <c r="C26" s="139"/>
      <c r="D26" s="107"/>
      <c r="E26" s="30">
        <f>ROUND(SUM(E20:E25),0)</f>
        <v>0</v>
      </c>
      <c r="F26" s="31">
        <f>ROUND(SUM(F20:F25),0)</f>
        <v>0</v>
      </c>
      <c r="G26" s="30">
        <f>ROUND(SUM(G20:G25),0)</f>
        <v>0</v>
      </c>
      <c r="H26" s="32">
        <f>ROUND(SUM(H20:H25),0)</f>
        <v>0</v>
      </c>
      <c r="I26" s="30">
        <f>ROUND(SUM(I20:I25),0)</f>
        <v>0</v>
      </c>
      <c r="J26" s="31">
        <f>ROUND(SUM(E26:I26),0)</f>
        <v>0</v>
      </c>
      <c r="K26" s="103"/>
      <c r="L26" s="104"/>
      <c r="M26" s="104"/>
    </row>
    <row r="27" spans="1:19" ht="13" x14ac:dyDescent="0.3">
      <c r="A27" s="171" t="s">
        <v>35</v>
      </c>
      <c r="B27" s="172"/>
      <c r="C27" s="173"/>
      <c r="D27" s="106"/>
      <c r="E27" s="30"/>
      <c r="F27" s="31"/>
      <c r="G27" s="30"/>
      <c r="H27" s="32"/>
      <c r="I27" s="30"/>
      <c r="J27" s="31"/>
      <c r="K27" s="103"/>
      <c r="L27" s="104"/>
      <c r="M27" s="104"/>
    </row>
    <row r="28" spans="1:19" x14ac:dyDescent="0.25">
      <c r="A28" s="140" t="s">
        <v>39</v>
      </c>
      <c r="B28" s="141"/>
      <c r="C28" s="142"/>
      <c r="D28" s="18">
        <v>0.28999999999999998</v>
      </c>
      <c r="E28" s="30">
        <f>ROUND(E18*$D$28,0)</f>
        <v>0</v>
      </c>
      <c r="F28" s="32">
        <f>ROUND(F18*$D$28,0)</f>
        <v>0</v>
      </c>
      <c r="G28" s="30">
        <f>ROUND(G18*$D$28,0)</f>
        <v>0</v>
      </c>
      <c r="H28" s="32">
        <f>ROUND(H18*$D$28,0)</f>
        <v>0</v>
      </c>
      <c r="I28" s="30">
        <f>ROUND(I18*$D$28,0)</f>
        <v>0</v>
      </c>
      <c r="J28" s="31"/>
      <c r="K28" s="103"/>
      <c r="L28" s="104"/>
      <c r="M28" s="104"/>
    </row>
    <row r="29" spans="1:19" x14ac:dyDescent="0.25">
      <c r="A29" s="134" t="s">
        <v>40</v>
      </c>
      <c r="B29" s="135"/>
      <c r="C29" s="136"/>
      <c r="D29" s="18">
        <v>0.22</v>
      </c>
      <c r="E29" s="30">
        <f>ROUND(E20*$D$29,0)</f>
        <v>0</v>
      </c>
      <c r="F29" s="32">
        <f>ROUND(F20*$D$29,0)</f>
        <v>0</v>
      </c>
      <c r="G29" s="30">
        <f>ROUND(G20*$D$29,0)</f>
        <v>0</v>
      </c>
      <c r="H29" s="32">
        <f>ROUND(H20*$D$29,0)</f>
        <v>0</v>
      </c>
      <c r="I29" s="30">
        <f>ROUND(I20*$D$29,0)</f>
        <v>0</v>
      </c>
      <c r="J29" s="31"/>
      <c r="K29" s="103"/>
      <c r="L29" s="104"/>
      <c r="M29" s="104"/>
    </row>
    <row r="30" spans="1:19" x14ac:dyDescent="0.25">
      <c r="A30" s="134" t="s">
        <v>61</v>
      </c>
      <c r="B30" s="135"/>
      <c r="C30" s="136"/>
      <c r="D30" s="18">
        <v>0.02</v>
      </c>
      <c r="E30" s="30">
        <f>ROUND((E21+E22+E23)*$D$30,0)</f>
        <v>0</v>
      </c>
      <c r="F30" s="32">
        <f t="shared" ref="F30:I30" si="14">ROUND((F21+F22+F23)*$D$30,0)</f>
        <v>0</v>
      </c>
      <c r="G30" s="30">
        <f t="shared" si="14"/>
        <v>0</v>
      </c>
      <c r="H30" s="32">
        <f t="shared" si="14"/>
        <v>0</v>
      </c>
      <c r="I30" s="30">
        <f t="shared" si="14"/>
        <v>0</v>
      </c>
      <c r="J30" s="31"/>
      <c r="K30" s="103"/>
      <c r="L30" s="104"/>
      <c r="M30" s="104"/>
    </row>
    <row r="31" spans="1:19" x14ac:dyDescent="0.25">
      <c r="A31" s="137" t="s">
        <v>60</v>
      </c>
      <c r="B31" s="138"/>
      <c r="C31" s="139"/>
      <c r="D31" s="18">
        <v>0.12</v>
      </c>
      <c r="E31" s="30">
        <f>ROUND(E24*$D$31,0)</f>
        <v>0</v>
      </c>
      <c r="F31" s="32">
        <f>ROUND(F24*$D$31,0)</f>
        <v>0</v>
      </c>
      <c r="G31" s="30">
        <f>ROUND(G24*$D$31,0)</f>
        <v>0</v>
      </c>
      <c r="H31" s="32">
        <f>ROUND(H24*$D$31,0)</f>
        <v>0</v>
      </c>
      <c r="I31" s="30">
        <f>ROUND(I24*$D$31,0)</f>
        <v>0</v>
      </c>
      <c r="J31" s="31"/>
      <c r="K31" s="103"/>
      <c r="L31" s="104"/>
      <c r="M31" s="104"/>
    </row>
    <row r="32" spans="1:19" x14ac:dyDescent="0.25">
      <c r="A32" s="140"/>
      <c r="B32" s="141"/>
      <c r="C32" s="142"/>
      <c r="D32" s="18"/>
      <c r="E32" s="30"/>
      <c r="F32" s="32"/>
      <c r="G32" s="30"/>
      <c r="H32" s="32"/>
      <c r="I32" s="30"/>
      <c r="J32" s="31"/>
      <c r="K32" s="103"/>
      <c r="L32" s="104"/>
      <c r="M32" s="104"/>
    </row>
    <row r="33" spans="1:13" x14ac:dyDescent="0.25">
      <c r="A33" s="143" t="s">
        <v>37</v>
      </c>
      <c r="B33" s="144"/>
      <c r="C33" s="145"/>
      <c r="D33" s="108"/>
      <c r="E33" s="30">
        <f>ROUND(SUM(E28:E31),0)</f>
        <v>0</v>
      </c>
      <c r="F33" s="31">
        <f>ROUND(SUM(F28:F31),0)</f>
        <v>0</v>
      </c>
      <c r="G33" s="30">
        <f>ROUND(SUM(G28:G31),0)</f>
        <v>0</v>
      </c>
      <c r="H33" s="32">
        <f>ROUND(SUM(H28:H31),0)</f>
        <v>0</v>
      </c>
      <c r="I33" s="30">
        <f>ROUND(SUM(I28:I31),0)</f>
        <v>0</v>
      </c>
      <c r="J33" s="31">
        <f>ROUND(SUM(E33:I33),0)</f>
        <v>0</v>
      </c>
      <c r="K33" s="103"/>
      <c r="L33" s="104"/>
      <c r="M33" s="104"/>
    </row>
    <row r="34" spans="1:13" ht="13" x14ac:dyDescent="0.3">
      <c r="A34" s="164" t="s">
        <v>8</v>
      </c>
      <c r="B34" s="165"/>
      <c r="C34" s="166"/>
      <c r="D34" s="3"/>
      <c r="E34" s="33">
        <f>ROUND(E33+E26+E18,0)</f>
        <v>0</v>
      </c>
      <c r="F34" s="34">
        <f>ROUND(F33+F26+F18,0)</f>
        <v>0</v>
      </c>
      <c r="G34" s="33">
        <f>ROUND(G33+G26+G18,0)</f>
        <v>0</v>
      </c>
      <c r="H34" s="48">
        <f>ROUND(H33+H26+H18,0)</f>
        <v>0</v>
      </c>
      <c r="I34" s="33">
        <f>ROUND(I33+I26+I18,0)</f>
        <v>0</v>
      </c>
      <c r="J34" s="34">
        <f>ROUND(SUM(E34:I34),0)</f>
        <v>0</v>
      </c>
      <c r="K34" s="103"/>
      <c r="L34" s="7"/>
      <c r="M34" s="7"/>
    </row>
    <row r="35" spans="1:13" ht="13" x14ac:dyDescent="0.3">
      <c r="A35" s="164"/>
      <c r="B35" s="165"/>
      <c r="C35" s="166"/>
      <c r="D35" s="3"/>
      <c r="E35" s="33"/>
      <c r="F35" s="34"/>
      <c r="G35" s="33"/>
      <c r="H35" s="48"/>
      <c r="I35" s="33"/>
      <c r="J35" s="34"/>
      <c r="K35" s="103"/>
      <c r="L35" s="7"/>
      <c r="M35" s="7"/>
    </row>
    <row r="36" spans="1:13" ht="13" x14ac:dyDescent="0.3">
      <c r="A36" s="157" t="s">
        <v>9</v>
      </c>
      <c r="B36" s="158"/>
      <c r="C36" s="159"/>
      <c r="D36" s="3"/>
      <c r="E36" s="30">
        <v>0</v>
      </c>
      <c r="F36" s="31">
        <v>0</v>
      </c>
      <c r="G36" s="30">
        <v>0</v>
      </c>
      <c r="H36" s="32">
        <v>0</v>
      </c>
      <c r="I36" s="30">
        <v>0</v>
      </c>
      <c r="J36" s="31">
        <f>ROUND(SUM(E36:I36),0)</f>
        <v>0</v>
      </c>
      <c r="K36" s="103"/>
      <c r="L36" s="104"/>
      <c r="M36" s="7"/>
    </row>
    <row r="37" spans="1:13" ht="13" x14ac:dyDescent="0.3">
      <c r="A37" s="157"/>
      <c r="B37" s="158"/>
      <c r="C37" s="159"/>
      <c r="D37" s="3"/>
      <c r="E37" s="30"/>
      <c r="F37" s="31"/>
      <c r="G37" s="30"/>
      <c r="H37" s="32"/>
      <c r="I37" s="30"/>
      <c r="J37" s="31"/>
      <c r="K37" s="103"/>
      <c r="L37" s="104"/>
      <c r="M37" s="7"/>
    </row>
    <row r="38" spans="1:13" ht="13" x14ac:dyDescent="0.3">
      <c r="A38" s="157" t="s">
        <v>10</v>
      </c>
      <c r="B38" s="158"/>
      <c r="C38" s="159"/>
      <c r="D38" s="3"/>
      <c r="E38" s="30"/>
      <c r="F38" s="31"/>
      <c r="G38" s="30"/>
      <c r="H38" s="32"/>
      <c r="I38" s="30"/>
      <c r="J38" s="31"/>
      <c r="K38" s="103"/>
      <c r="L38" s="104"/>
      <c r="M38" s="104"/>
    </row>
    <row r="39" spans="1:13" x14ac:dyDescent="0.25">
      <c r="A39" s="143" t="s">
        <v>15</v>
      </c>
      <c r="B39" s="144"/>
      <c r="C39" s="145"/>
      <c r="D39" s="12"/>
      <c r="E39" s="30">
        <v>0</v>
      </c>
      <c r="F39" s="31">
        <v>0</v>
      </c>
      <c r="G39" s="30">
        <v>0</v>
      </c>
      <c r="H39" s="32">
        <v>0</v>
      </c>
      <c r="I39" s="30">
        <v>0</v>
      </c>
      <c r="J39" s="31"/>
      <c r="K39" s="103"/>
      <c r="L39" s="104"/>
      <c r="M39" s="104"/>
    </row>
    <row r="40" spans="1:13" x14ac:dyDescent="0.25">
      <c r="A40" s="143" t="s">
        <v>16</v>
      </c>
      <c r="B40" s="144"/>
      <c r="C40" s="145"/>
      <c r="D40" s="12"/>
      <c r="E40" s="30">
        <v>0</v>
      </c>
      <c r="F40" s="31">
        <v>0</v>
      </c>
      <c r="G40" s="30">
        <v>0</v>
      </c>
      <c r="H40" s="32">
        <v>0</v>
      </c>
      <c r="I40" s="30">
        <v>0</v>
      </c>
      <c r="J40" s="31"/>
      <c r="K40" s="103"/>
      <c r="L40" s="104"/>
      <c r="M40" s="104"/>
    </row>
    <row r="41" spans="1:13" ht="13" x14ac:dyDescent="0.3">
      <c r="A41" s="161" t="s">
        <v>30</v>
      </c>
      <c r="B41" s="162"/>
      <c r="C41" s="163"/>
      <c r="D41" s="109"/>
      <c r="E41" s="33">
        <f>ROUND(SUM(E39:E40),0)</f>
        <v>0</v>
      </c>
      <c r="F41" s="34">
        <f>ROUND(SUM(F39:F40),0)</f>
        <v>0</v>
      </c>
      <c r="G41" s="33">
        <f>ROUND(SUM(G39:G40),0)</f>
        <v>0</v>
      </c>
      <c r="H41" s="48">
        <f>ROUND(SUM(H39:H40),0)</f>
        <v>0</v>
      </c>
      <c r="I41" s="33">
        <f>ROUND(SUM(I39:I40),0)</f>
        <v>0</v>
      </c>
      <c r="J41" s="34">
        <f>ROUND(SUM(E41:I41),0)</f>
        <v>0</v>
      </c>
      <c r="K41" s="103"/>
      <c r="L41" s="7"/>
      <c r="M41" s="7"/>
    </row>
    <row r="42" spans="1:13" ht="13" x14ac:dyDescent="0.3">
      <c r="A42" s="161"/>
      <c r="B42" s="162"/>
      <c r="C42" s="163"/>
      <c r="D42" s="109"/>
      <c r="E42" s="33"/>
      <c r="F42" s="34"/>
      <c r="G42" s="33"/>
      <c r="H42" s="48"/>
      <c r="I42" s="33"/>
      <c r="J42" s="34"/>
      <c r="K42" s="103"/>
      <c r="L42" s="7"/>
      <c r="M42" s="7"/>
    </row>
    <row r="43" spans="1:13" ht="12.75" hidden="1" customHeight="1" x14ac:dyDescent="0.3">
      <c r="A43" s="157" t="s">
        <v>11</v>
      </c>
      <c r="B43" s="158"/>
      <c r="C43" s="159"/>
      <c r="D43" s="3"/>
      <c r="E43" s="30">
        <v>0</v>
      </c>
      <c r="F43" s="31"/>
      <c r="G43" s="30"/>
      <c r="H43" s="32"/>
      <c r="I43" s="30"/>
      <c r="J43" s="31"/>
      <c r="K43" s="103"/>
      <c r="L43" s="104"/>
      <c r="M43" s="104"/>
    </row>
    <row r="44" spans="1:13" ht="12.75" hidden="1" customHeight="1" x14ac:dyDescent="0.25">
      <c r="A44" s="143" t="s">
        <v>17</v>
      </c>
      <c r="B44" s="144"/>
      <c r="C44" s="145"/>
      <c r="D44" s="12"/>
      <c r="E44" s="30"/>
      <c r="F44" s="31"/>
      <c r="G44" s="30"/>
      <c r="H44" s="32"/>
      <c r="I44" s="30"/>
      <c r="J44" s="31"/>
      <c r="K44" s="103"/>
      <c r="L44" s="104"/>
      <c r="M44" s="104"/>
    </row>
    <row r="45" spans="1:13" ht="12.75" hidden="1" customHeight="1" x14ac:dyDescent="0.25">
      <c r="A45" s="143" t="s">
        <v>18</v>
      </c>
      <c r="B45" s="144"/>
      <c r="C45" s="145"/>
      <c r="D45" s="12"/>
      <c r="E45" s="30">
        <v>0</v>
      </c>
      <c r="F45" s="31">
        <v>0</v>
      </c>
      <c r="G45" s="30"/>
      <c r="H45" s="32"/>
      <c r="I45" s="30"/>
      <c r="J45" s="31"/>
      <c r="K45" s="103"/>
      <c r="L45" s="104"/>
      <c r="M45" s="104"/>
    </row>
    <row r="46" spans="1:13" ht="12.75" hidden="1" customHeight="1" x14ac:dyDescent="0.25">
      <c r="A46" s="143" t="s">
        <v>19</v>
      </c>
      <c r="B46" s="144"/>
      <c r="C46" s="145"/>
      <c r="D46" s="12"/>
      <c r="E46" s="30"/>
      <c r="F46" s="31"/>
      <c r="G46" s="30"/>
      <c r="H46" s="32"/>
      <c r="I46" s="30"/>
      <c r="J46" s="31"/>
      <c r="K46" s="103"/>
      <c r="L46" s="104"/>
      <c r="M46" s="104"/>
    </row>
    <row r="47" spans="1:13" ht="12.75" hidden="1" customHeight="1" x14ac:dyDescent="0.25">
      <c r="A47" s="143" t="s">
        <v>20</v>
      </c>
      <c r="B47" s="144"/>
      <c r="C47" s="145"/>
      <c r="D47" s="12"/>
      <c r="E47" s="30"/>
      <c r="F47" s="31"/>
      <c r="G47" s="30"/>
      <c r="H47" s="32"/>
      <c r="I47" s="30"/>
      <c r="J47" s="31"/>
      <c r="K47" s="103"/>
      <c r="L47" s="104"/>
      <c r="M47" s="104"/>
    </row>
    <row r="48" spans="1:13" ht="12.75" hidden="1" customHeight="1" x14ac:dyDescent="0.25">
      <c r="A48" s="143" t="s">
        <v>21</v>
      </c>
      <c r="B48" s="144"/>
      <c r="C48" s="145"/>
      <c r="D48" s="12"/>
      <c r="E48" s="30"/>
      <c r="F48" s="31"/>
      <c r="G48" s="30"/>
      <c r="H48" s="32"/>
      <c r="I48" s="30"/>
      <c r="J48" s="31"/>
      <c r="K48" s="103"/>
      <c r="L48" s="104"/>
      <c r="M48" s="104"/>
    </row>
    <row r="49" spans="1:19" ht="12.75" hidden="1" customHeight="1" x14ac:dyDescent="0.3">
      <c r="A49" s="161" t="s">
        <v>29</v>
      </c>
      <c r="B49" s="162"/>
      <c r="C49" s="163"/>
      <c r="D49" s="109"/>
      <c r="E49" s="33">
        <f>SUM(E44:E48)</f>
        <v>0</v>
      </c>
      <c r="F49" s="34">
        <f>SUM(F44:F48)</f>
        <v>0</v>
      </c>
      <c r="G49" s="33">
        <f>SUM(G44:G48)</f>
        <v>0</v>
      </c>
      <c r="H49" s="48">
        <f t="shared" ref="H49:I49" si="15">SUM(H44:H48)</f>
        <v>0</v>
      </c>
      <c r="I49" s="33">
        <f t="shared" si="15"/>
        <v>0</v>
      </c>
      <c r="J49" s="34">
        <f>SUM(E49:H49)</f>
        <v>0</v>
      </c>
      <c r="K49" s="103"/>
      <c r="L49" s="7"/>
      <c r="M49" s="104"/>
    </row>
    <row r="50" spans="1:19" ht="12.75" hidden="1" customHeight="1" x14ac:dyDescent="0.3">
      <c r="A50" s="161"/>
      <c r="B50" s="162"/>
      <c r="C50" s="163"/>
      <c r="D50" s="109"/>
      <c r="E50" s="33"/>
      <c r="F50" s="34"/>
      <c r="G50" s="33"/>
      <c r="H50" s="48"/>
      <c r="I50" s="33"/>
      <c r="J50" s="34"/>
      <c r="K50" s="103"/>
      <c r="L50" s="7"/>
      <c r="M50" s="104"/>
    </row>
    <row r="51" spans="1:19" ht="13" x14ac:dyDescent="0.3">
      <c r="A51" s="171" t="s">
        <v>12</v>
      </c>
      <c r="B51" s="172"/>
      <c r="C51" s="173"/>
      <c r="D51" s="16"/>
      <c r="E51" s="30"/>
      <c r="F51" s="31"/>
      <c r="G51" s="30"/>
      <c r="H51" s="32"/>
      <c r="I51" s="30"/>
      <c r="J51" s="31"/>
      <c r="K51" s="103"/>
      <c r="L51" s="104"/>
      <c r="M51" s="104"/>
    </row>
    <row r="52" spans="1:19" x14ac:dyDescent="0.25">
      <c r="A52" s="146" t="s">
        <v>22</v>
      </c>
      <c r="B52" s="147"/>
      <c r="C52" s="148"/>
      <c r="D52" s="15"/>
      <c r="E52" s="30">
        <v>0</v>
      </c>
      <c r="F52" s="31">
        <v>0</v>
      </c>
      <c r="G52" s="30">
        <v>0</v>
      </c>
      <c r="H52" s="32">
        <v>0</v>
      </c>
      <c r="I52" s="30">
        <v>0</v>
      </c>
      <c r="J52" s="31"/>
      <c r="K52" s="103"/>
      <c r="L52" s="104"/>
      <c r="M52" s="104"/>
    </row>
    <row r="53" spans="1:19" x14ac:dyDescent="0.25">
      <c r="A53" s="146" t="s">
        <v>23</v>
      </c>
      <c r="B53" s="147"/>
      <c r="C53" s="148"/>
      <c r="D53" s="15"/>
      <c r="E53" s="30">
        <v>0</v>
      </c>
      <c r="F53" s="31">
        <v>0</v>
      </c>
      <c r="G53" s="30">
        <v>0</v>
      </c>
      <c r="H53" s="32">
        <v>0</v>
      </c>
      <c r="I53" s="30">
        <v>0</v>
      </c>
      <c r="J53" s="31"/>
      <c r="K53" s="103"/>
      <c r="L53" s="104"/>
      <c r="M53" s="104"/>
    </row>
    <row r="54" spans="1:19" x14ac:dyDescent="0.25">
      <c r="A54" s="146" t="s">
        <v>24</v>
      </c>
      <c r="B54" s="147"/>
      <c r="C54" s="148"/>
      <c r="D54" s="15"/>
      <c r="E54" s="30">
        <v>0</v>
      </c>
      <c r="F54" s="31">
        <v>0</v>
      </c>
      <c r="G54" s="30">
        <v>0</v>
      </c>
      <c r="H54" s="32">
        <v>0</v>
      </c>
      <c r="I54" s="30">
        <v>0</v>
      </c>
      <c r="J54" s="31"/>
      <c r="K54" s="103"/>
      <c r="L54" s="104"/>
      <c r="M54" s="104"/>
    </row>
    <row r="55" spans="1:19" ht="12.75" hidden="1" customHeight="1" x14ac:dyDescent="0.25">
      <c r="A55" s="146" t="s">
        <v>25</v>
      </c>
      <c r="B55" s="147"/>
      <c r="C55" s="148"/>
      <c r="D55" s="15"/>
      <c r="E55" s="30">
        <v>0</v>
      </c>
      <c r="F55" s="31">
        <v>0</v>
      </c>
      <c r="G55" s="30">
        <v>0</v>
      </c>
      <c r="H55" s="32">
        <v>0</v>
      </c>
      <c r="I55" s="30"/>
      <c r="J55" s="31"/>
      <c r="K55" s="103"/>
      <c r="L55" s="104"/>
      <c r="M55" s="104"/>
    </row>
    <row r="56" spans="1:19" x14ac:dyDescent="0.25">
      <c r="A56" s="146" t="s">
        <v>26</v>
      </c>
      <c r="B56" s="147"/>
      <c r="C56" s="148"/>
      <c r="D56" s="15"/>
      <c r="E56" s="30">
        <v>0</v>
      </c>
      <c r="F56" s="31">
        <v>0</v>
      </c>
      <c r="G56" s="30">
        <v>0</v>
      </c>
      <c r="H56" s="32">
        <v>0</v>
      </c>
      <c r="I56" s="30">
        <v>0</v>
      </c>
      <c r="J56" s="31"/>
      <c r="K56" s="103"/>
      <c r="L56" s="104"/>
      <c r="M56" s="104"/>
    </row>
    <row r="57" spans="1:19" ht="12.75" hidden="1" customHeight="1" x14ac:dyDescent="0.25">
      <c r="A57" s="146" t="s">
        <v>27</v>
      </c>
      <c r="B57" s="147"/>
      <c r="C57" s="148"/>
      <c r="D57" s="15"/>
      <c r="E57" s="30"/>
      <c r="F57" s="31"/>
      <c r="G57" s="30"/>
      <c r="H57" s="32"/>
      <c r="I57" s="30"/>
      <c r="J57" s="31"/>
      <c r="K57" s="103"/>
      <c r="L57" s="103"/>
      <c r="M57" s="103"/>
    </row>
    <row r="58" spans="1:19" x14ac:dyDescent="0.25">
      <c r="A58" s="143" t="s">
        <v>33</v>
      </c>
      <c r="B58" s="144"/>
      <c r="C58" s="145"/>
      <c r="D58" s="15">
        <f>D21</f>
        <v>0</v>
      </c>
      <c r="E58" s="120">
        <f>ROUND(I59*J59*B58,0)</f>
        <v>0</v>
      </c>
      <c r="F58" s="123">
        <f>ROUND(E58,0)</f>
        <v>0</v>
      </c>
      <c r="G58" s="120">
        <f>ROUND(F58,0)</f>
        <v>0</v>
      </c>
      <c r="H58" s="123">
        <f>(G58)</f>
        <v>0</v>
      </c>
      <c r="I58" s="30">
        <f>(H58)</f>
        <v>0</v>
      </c>
      <c r="J58" s="31"/>
      <c r="K58" s="103"/>
      <c r="L58" s="28" t="s">
        <v>45</v>
      </c>
      <c r="M58" s="28" t="s">
        <v>46</v>
      </c>
    </row>
    <row r="59" spans="1:19" x14ac:dyDescent="0.25">
      <c r="A59" s="143" t="s">
        <v>21</v>
      </c>
      <c r="B59" s="144"/>
      <c r="C59" s="145"/>
      <c r="D59" s="108"/>
      <c r="E59" s="30">
        <f>ROUND(L60*M60*D59+L61*M61*D59,0)</f>
        <v>0</v>
      </c>
      <c r="F59" s="31">
        <f t="shared" ref="F59:H59" si="16">ROUND(E59*1.05,0)</f>
        <v>0</v>
      </c>
      <c r="G59" s="30">
        <f t="shared" si="16"/>
        <v>0</v>
      </c>
      <c r="H59" s="31">
        <f t="shared" si="16"/>
        <v>0</v>
      </c>
      <c r="I59" s="30">
        <v>0</v>
      </c>
      <c r="J59" s="31"/>
      <c r="K59" s="103"/>
      <c r="L59" s="57">
        <v>369.65</v>
      </c>
      <c r="M59" s="26">
        <v>24</v>
      </c>
      <c r="N59" s="66"/>
    </row>
    <row r="60" spans="1:19" ht="13" x14ac:dyDescent="0.3">
      <c r="A60" s="161" t="s">
        <v>28</v>
      </c>
      <c r="B60" s="162"/>
      <c r="C60" s="163"/>
      <c r="D60" s="109"/>
      <c r="E60" s="33">
        <f>ROUND(SUM(E52:E59),0)</f>
        <v>0</v>
      </c>
      <c r="F60" s="34">
        <f>ROUND(SUM(F52:F59),0)</f>
        <v>0</v>
      </c>
      <c r="G60" s="33">
        <f>ROUND(SUM(G52:G59),0)</f>
        <v>0</v>
      </c>
      <c r="H60" s="48">
        <f>ROUND(SUM(H52:H59),0)</f>
        <v>0</v>
      </c>
      <c r="I60" s="33">
        <f>ROUND(SUM(I52:I59),0)</f>
        <v>0</v>
      </c>
      <c r="J60" s="34">
        <f>ROUND(SUM(E60:I60),0)</f>
        <v>0</v>
      </c>
      <c r="K60" s="103"/>
      <c r="L60" s="57">
        <v>388.13</v>
      </c>
      <c r="M60" s="58">
        <v>0</v>
      </c>
      <c r="N60" s="66"/>
      <c r="O60" s="10"/>
      <c r="P60" s="10"/>
      <c r="Q60" s="10"/>
      <c r="R60" s="10"/>
      <c r="S60" s="10"/>
    </row>
    <row r="61" spans="1:19" ht="13.5" thickBot="1" x14ac:dyDescent="0.35">
      <c r="A61" s="174" t="s">
        <v>13</v>
      </c>
      <c r="B61" s="175"/>
      <c r="C61" s="176"/>
      <c r="D61" s="25"/>
      <c r="E61" s="35">
        <f>ROUND(E60+E49+E41+E36+E34,0)</f>
        <v>0</v>
      </c>
      <c r="F61" s="36">
        <f>ROUND(F60+F49+F41+F36+F34,0)</f>
        <v>0</v>
      </c>
      <c r="G61" s="35">
        <f>ROUND(G60+G49+G41+G36+G34,0)</f>
        <v>0</v>
      </c>
      <c r="H61" s="49">
        <f>ROUND(H60+H49+H41+H36+H34,0)</f>
        <v>0</v>
      </c>
      <c r="I61" s="35">
        <f>ROUND(I60+I49+I41+I36+I34,0)</f>
        <v>0</v>
      </c>
      <c r="J61" s="36">
        <f>ROUND(SUM(E61:I61),0)</f>
        <v>0</v>
      </c>
      <c r="K61" s="103"/>
      <c r="L61" s="7"/>
      <c r="M61" s="7"/>
    </row>
    <row r="62" spans="1:19" s="10" customFormat="1" ht="13" x14ac:dyDescent="0.3">
      <c r="A62" s="189" t="s">
        <v>31</v>
      </c>
      <c r="B62" s="190"/>
      <c r="C62" s="191"/>
      <c r="D62" s="24"/>
      <c r="E62" s="37">
        <f>ROUND(E61-E58-E36-E56,0)</f>
        <v>0</v>
      </c>
      <c r="F62" s="38">
        <f>ROUND(F61-F58-F36-F56,0)</f>
        <v>0</v>
      </c>
      <c r="G62" s="37">
        <f>ROUND(G61-G58-G36-G56,0)</f>
        <v>0</v>
      </c>
      <c r="H62" s="38">
        <f>ROUND(H61-H58-H36-H56,0)</f>
        <v>0</v>
      </c>
      <c r="I62" s="37">
        <f>ROUND(I61-I58-I36-I56,0)</f>
        <v>0</v>
      </c>
      <c r="J62" s="38">
        <f>ROUND(SUM(E62:I62),0)</f>
        <v>0</v>
      </c>
      <c r="L62" s="11"/>
      <c r="M62" s="11"/>
      <c r="O62"/>
      <c r="P62"/>
      <c r="Q62"/>
      <c r="R62"/>
      <c r="S62"/>
    </row>
    <row r="63" spans="1:19" ht="13.5" thickBot="1" x14ac:dyDescent="0.35">
      <c r="A63" s="174" t="s">
        <v>47</v>
      </c>
      <c r="B63" s="175"/>
      <c r="C63" s="176"/>
      <c r="D63" s="29">
        <v>0.52</v>
      </c>
      <c r="E63" s="39">
        <f>ROUND(E62*$D$63,0)</f>
        <v>0</v>
      </c>
      <c r="F63" s="45">
        <f>ROUND(F62*$D$63,0)</f>
        <v>0</v>
      </c>
      <c r="G63" s="39">
        <f>ROUND(G62*$D$63,0)</f>
        <v>0</v>
      </c>
      <c r="H63" s="45">
        <f>ROUND(H62*$D$63,0)</f>
        <v>0</v>
      </c>
      <c r="I63" s="39">
        <f>ROUND(I62*$D$63,0)</f>
        <v>0</v>
      </c>
      <c r="J63" s="40">
        <f>ROUND(SUM(E63:I63),0)</f>
        <v>0</v>
      </c>
      <c r="K63" s="103"/>
      <c r="L63" s="7"/>
      <c r="M63" s="104"/>
    </row>
    <row r="64" spans="1:19" ht="13.5" thickBot="1" x14ac:dyDescent="0.35">
      <c r="A64" s="186" t="s">
        <v>14</v>
      </c>
      <c r="B64" s="187"/>
      <c r="C64" s="188"/>
      <c r="D64" s="23"/>
      <c r="E64" s="41">
        <f>ROUND(E63+E61,0)</f>
        <v>0</v>
      </c>
      <c r="F64" s="42">
        <f>ROUND(F63+F61,0)</f>
        <v>0</v>
      </c>
      <c r="G64" s="41">
        <f>ROUND(G63+G61,0)</f>
        <v>0</v>
      </c>
      <c r="H64" s="50">
        <f>ROUND(H63+H61,0)</f>
        <v>0</v>
      </c>
      <c r="I64" s="46">
        <f>ROUND(I63+I61,0)</f>
        <v>0</v>
      </c>
      <c r="J64" s="43">
        <f>ROUND(SUM(E64:I64),0)</f>
        <v>0</v>
      </c>
      <c r="K64" s="103"/>
      <c r="L64" s="7"/>
      <c r="M64" s="7"/>
    </row>
    <row r="65" spans="1:13" ht="13" customHeight="1" x14ac:dyDescent="0.3">
      <c r="A65" s="197" t="s">
        <v>32</v>
      </c>
      <c r="B65" s="197"/>
      <c r="C65" s="197"/>
      <c r="D65" s="197"/>
      <c r="E65" s="197"/>
      <c r="F65" s="197"/>
      <c r="G65" s="197"/>
      <c r="H65" s="111"/>
      <c r="I65" s="111"/>
      <c r="J65" s="169">
        <f>ROUND(J64,0)</f>
        <v>0</v>
      </c>
      <c r="K65" s="103"/>
      <c r="L65" s="103"/>
      <c r="M65" s="103"/>
    </row>
    <row r="66" spans="1:13" ht="13" customHeight="1" x14ac:dyDescent="0.3">
      <c r="A66" s="198"/>
      <c r="B66" s="198"/>
      <c r="C66" s="198"/>
      <c r="D66" s="198"/>
      <c r="E66" s="198"/>
      <c r="F66" s="198"/>
      <c r="G66" s="198"/>
      <c r="H66" s="112"/>
      <c r="I66" s="112"/>
      <c r="J66" s="170"/>
      <c r="K66" s="103"/>
      <c r="L66" s="103"/>
      <c r="M66" s="103"/>
    </row>
    <row r="67" spans="1:13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3" x14ac:dyDescent="0.3">
      <c r="A69" s="114" t="s">
        <v>64</v>
      </c>
      <c r="B69" s="114"/>
      <c r="C69" s="114"/>
      <c r="D69" s="115"/>
      <c r="E69" s="115"/>
      <c r="F69" s="115"/>
      <c r="G69" s="116"/>
      <c r="H69" s="116"/>
      <c r="I69" s="13"/>
      <c r="J69" s="13"/>
      <c r="K69" s="13"/>
      <c r="L69" s="13"/>
      <c r="M69" s="13"/>
    </row>
    <row r="70" spans="1:13" ht="13" x14ac:dyDescent="0.3">
      <c r="A70" s="115" t="s">
        <v>65</v>
      </c>
      <c r="B70" s="115"/>
      <c r="C70" s="115"/>
      <c r="D70" s="115"/>
      <c r="E70" s="115"/>
      <c r="F70" s="115"/>
      <c r="G70" s="116"/>
      <c r="H70" s="116"/>
      <c r="I70" s="13"/>
      <c r="J70" s="13"/>
      <c r="K70" s="13"/>
      <c r="L70" s="13"/>
      <c r="M70" s="13"/>
    </row>
    <row r="71" spans="1:13" x14ac:dyDescent="0.25">
      <c r="A71" s="167"/>
      <c r="B71" s="167"/>
      <c r="C71" s="167"/>
      <c r="D71" s="110"/>
      <c r="E71" s="13"/>
      <c r="F71" s="13"/>
      <c r="G71" s="13"/>
      <c r="H71" s="13"/>
      <c r="I71" s="13"/>
      <c r="J71" s="13"/>
      <c r="K71" s="13"/>
      <c r="L71" s="13"/>
      <c r="M71" s="13"/>
    </row>
    <row r="72" spans="1:1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</sheetData>
  <sheetProtection selectLockedCells="1" selectUnlockedCells="1"/>
  <mergeCells count="71">
    <mergeCell ref="A71:C71"/>
    <mergeCell ref="A60:C60"/>
    <mergeCell ref="A61:C61"/>
    <mergeCell ref="A62:C62"/>
    <mergeCell ref="A63:C63"/>
    <mergeCell ref="A64:C64"/>
    <mergeCell ref="A65:G66"/>
    <mergeCell ref="A56:C56"/>
    <mergeCell ref="A57:C57"/>
    <mergeCell ref="A23:C23"/>
    <mergeCell ref="A22:C22"/>
    <mergeCell ref="J65:J66"/>
    <mergeCell ref="A59:C59"/>
    <mergeCell ref="A48:C48"/>
    <mergeCell ref="A49:C49"/>
    <mergeCell ref="A50:C50"/>
    <mergeCell ref="A51:C51"/>
    <mergeCell ref="A52:C52"/>
    <mergeCell ref="A58:C58"/>
    <mergeCell ref="A47:C47"/>
    <mergeCell ref="A36:C36"/>
    <mergeCell ref="A37:C37"/>
    <mergeCell ref="A38:C38"/>
    <mergeCell ref="A53:C53"/>
    <mergeCell ref="A54:C54"/>
    <mergeCell ref="A39:C39"/>
    <mergeCell ref="A40:C40"/>
    <mergeCell ref="A41:C41"/>
    <mergeCell ref="A42:C42"/>
    <mergeCell ref="A43:C43"/>
    <mergeCell ref="A55:C55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4:C44"/>
    <mergeCell ref="A45:C45"/>
    <mergeCell ref="A46:C46"/>
    <mergeCell ref="A21:C21"/>
    <mergeCell ref="A1:J1"/>
    <mergeCell ref="A2:E2"/>
    <mergeCell ref="F2:J2"/>
    <mergeCell ref="A3:J3"/>
    <mergeCell ref="A4:J4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O9:S9"/>
    <mergeCell ref="O18:S18"/>
    <mergeCell ref="A6:J6"/>
    <mergeCell ref="A7:C9"/>
    <mergeCell ref="D7:D9"/>
    <mergeCell ref="E7:J7"/>
    <mergeCell ref="J8:J9"/>
    <mergeCell ref="L9:M9"/>
    <mergeCell ref="A10:C10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0"/>
  <sheetViews>
    <sheetView zoomScaleNormal="100" workbookViewId="0">
      <selection activeCell="A6" sqref="A6:J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2" bestFit="1" customWidth="1"/>
    <col min="6" max="6" width="11.81640625" bestFit="1" customWidth="1"/>
    <col min="7" max="7" width="11.81640625" style="22" bestFit="1" customWidth="1"/>
    <col min="8" max="9" width="11.81640625" style="22" customWidth="1"/>
    <col min="10" max="10" width="12.81640625" customWidth="1"/>
    <col min="12" max="12" width="9.81640625" bestFit="1" customWidth="1"/>
    <col min="16" max="16" width="13.81640625" customWidth="1"/>
    <col min="17" max="17" width="14.1796875" customWidth="1"/>
    <col min="18" max="18" width="14.81640625" customWidth="1"/>
    <col min="19" max="19" width="14.1796875" customWidth="1"/>
  </cols>
  <sheetData>
    <row r="1" spans="1:19" x14ac:dyDescent="0.25">
      <c r="A1" s="133" t="str">
        <f>'Cumulative Budget'!A1:J1</f>
        <v xml:space="preserve">PI Name: 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9" x14ac:dyDescent="0.25">
      <c r="A2" s="133" t="str">
        <f>'Cumulative Budget'!A2:E2</f>
        <v xml:space="preserve">Agency: </v>
      </c>
      <c r="B2" s="133"/>
      <c r="C2" s="133"/>
      <c r="D2" s="133"/>
      <c r="E2" s="133"/>
      <c r="F2" s="133" t="str">
        <f>'Cumulative Budget'!F2:J2</f>
        <v>Program:</v>
      </c>
      <c r="G2" s="133"/>
      <c r="H2" s="133"/>
      <c r="I2" s="133"/>
      <c r="J2" s="133"/>
    </row>
    <row r="3" spans="1:19" ht="12.75" customHeight="1" x14ac:dyDescent="0.25">
      <c r="A3" s="160" t="str">
        <f>'Cumulative Budget'!A3:J3</f>
        <v xml:space="preserve">Proposal Title: 
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9" ht="12.75" customHeight="1" x14ac:dyDescent="0.25">
      <c r="A4" s="160" t="str">
        <f>'Cumulative Budget'!A4:J4</f>
        <v>Project Dates: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9" x14ac:dyDescent="0.25">
      <c r="E5" s="13"/>
      <c r="G5" s="13"/>
      <c r="H5" s="13"/>
      <c r="I5" s="13"/>
    </row>
    <row r="6" spans="1:19" x14ac:dyDescent="0.25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K6" s="1"/>
    </row>
    <row r="7" spans="1:19" x14ac:dyDescent="0.25">
      <c r="A7" s="153" t="s">
        <v>1</v>
      </c>
      <c r="B7" s="153"/>
      <c r="C7" s="153"/>
      <c r="D7" s="150" t="s">
        <v>38</v>
      </c>
      <c r="E7" s="153" t="s">
        <v>2</v>
      </c>
      <c r="F7" s="153"/>
      <c r="G7" s="153"/>
      <c r="H7" s="153"/>
      <c r="I7" s="153"/>
      <c r="J7" s="153"/>
      <c r="K7" s="1"/>
      <c r="L7" s="6"/>
      <c r="M7" s="6"/>
    </row>
    <row r="8" spans="1:19" x14ac:dyDescent="0.25">
      <c r="A8" s="153"/>
      <c r="B8" s="153"/>
      <c r="C8" s="153"/>
      <c r="D8" s="151"/>
      <c r="E8" s="53" t="s">
        <v>3</v>
      </c>
      <c r="F8" s="60" t="s">
        <v>4</v>
      </c>
      <c r="G8" s="53" t="s">
        <v>5</v>
      </c>
      <c r="H8" s="52" t="s">
        <v>48</v>
      </c>
      <c r="I8" s="53" t="s">
        <v>49</v>
      </c>
      <c r="J8" s="153" t="s">
        <v>6</v>
      </c>
      <c r="L8" s="6"/>
      <c r="M8" s="6"/>
    </row>
    <row r="9" spans="1:19" s="2" customFormat="1" ht="13" x14ac:dyDescent="0.3">
      <c r="A9" s="153"/>
      <c r="B9" s="153"/>
      <c r="C9" s="153"/>
      <c r="D9" s="152"/>
      <c r="E9" s="54" t="s">
        <v>52</v>
      </c>
      <c r="F9" s="55" t="s">
        <v>52</v>
      </c>
      <c r="G9" s="54" t="s">
        <v>52</v>
      </c>
      <c r="H9" s="56" t="s">
        <v>52</v>
      </c>
      <c r="I9" s="54" t="s">
        <v>52</v>
      </c>
      <c r="J9" s="153"/>
      <c r="L9" s="168"/>
      <c r="M9" s="168"/>
      <c r="O9" s="193" t="s">
        <v>62</v>
      </c>
      <c r="P9" s="193"/>
      <c r="Q9" s="193"/>
      <c r="R9" s="193"/>
      <c r="S9" s="193"/>
    </row>
    <row r="10" spans="1:19" ht="13" x14ac:dyDescent="0.3">
      <c r="A10" s="157" t="s">
        <v>7</v>
      </c>
      <c r="B10" s="158"/>
      <c r="C10" s="159"/>
      <c r="D10" s="3"/>
      <c r="E10" s="21"/>
      <c r="F10" s="4"/>
      <c r="G10" s="21"/>
      <c r="H10" s="47"/>
      <c r="I10" s="21"/>
      <c r="J10" s="4"/>
      <c r="L10" s="26" t="s">
        <v>43</v>
      </c>
      <c r="M10" s="26" t="s">
        <v>44</v>
      </c>
      <c r="O10" s="80" t="s">
        <v>3</v>
      </c>
      <c r="P10" s="81" t="s">
        <v>4</v>
      </c>
      <c r="Q10" s="81" t="s">
        <v>5</v>
      </c>
      <c r="R10" s="81" t="s">
        <v>48</v>
      </c>
      <c r="S10" s="82" t="s">
        <v>49</v>
      </c>
    </row>
    <row r="11" spans="1:19" x14ac:dyDescent="0.25">
      <c r="A11" s="154"/>
      <c r="B11" s="155"/>
      <c r="C11" s="156"/>
      <c r="D11" s="61">
        <v>1</v>
      </c>
      <c r="E11" s="30">
        <f t="shared" ref="E11:E16" si="0">ROUND(L11/M11*D11,0)</f>
        <v>0</v>
      </c>
      <c r="F11" s="31">
        <f t="shared" ref="F11" si="1">ROUND(E11*1.035,0)</f>
        <v>0</v>
      </c>
      <c r="G11" s="30">
        <f t="shared" ref="G11" si="2">ROUND(F11*1.035,0)</f>
        <v>0</v>
      </c>
      <c r="H11" s="32">
        <f t="shared" ref="H11" si="3">ROUND(G11*1.035,0)</f>
        <v>0</v>
      </c>
      <c r="I11" s="30">
        <f t="shared" ref="I11" si="4">ROUND(H11*1.035,0)</f>
        <v>0</v>
      </c>
      <c r="J11" s="31"/>
      <c r="L11" s="27">
        <v>0</v>
      </c>
      <c r="M11" s="26">
        <v>9</v>
      </c>
      <c r="O11" s="83">
        <f>L11</f>
        <v>0</v>
      </c>
      <c r="P11" s="84">
        <f>L11*1.035</f>
        <v>0</v>
      </c>
      <c r="Q11" s="84">
        <f>P11*1.035</f>
        <v>0</v>
      </c>
      <c r="R11" s="84">
        <f>Q11*1.035</f>
        <v>0</v>
      </c>
      <c r="S11" s="85">
        <f>R11*1.035</f>
        <v>0</v>
      </c>
    </row>
    <row r="12" spans="1:19" x14ac:dyDescent="0.25">
      <c r="A12" s="154"/>
      <c r="B12" s="155"/>
      <c r="C12" s="156"/>
      <c r="D12" s="61">
        <v>1</v>
      </c>
      <c r="E12" s="30">
        <f t="shared" si="0"/>
        <v>0</v>
      </c>
      <c r="F12" s="31">
        <f t="shared" ref="F12:I16" si="5">ROUND(E12*1.035,0)</f>
        <v>0</v>
      </c>
      <c r="G12" s="30">
        <f t="shared" si="5"/>
        <v>0</v>
      </c>
      <c r="H12" s="32">
        <f t="shared" si="5"/>
        <v>0</v>
      </c>
      <c r="I12" s="30">
        <f t="shared" si="5"/>
        <v>0</v>
      </c>
      <c r="J12" s="31"/>
      <c r="L12" s="27">
        <v>0</v>
      </c>
      <c r="M12" s="26">
        <v>9</v>
      </c>
      <c r="O12" s="83">
        <f t="shared" ref="O12:O16" si="6">L12</f>
        <v>0</v>
      </c>
      <c r="P12" s="84">
        <f t="shared" ref="P12:P16" si="7">L12*1.035</f>
        <v>0</v>
      </c>
      <c r="Q12" s="84">
        <f t="shared" ref="Q12:S16" si="8">P12*1.035</f>
        <v>0</v>
      </c>
      <c r="R12" s="84">
        <f t="shared" si="8"/>
        <v>0</v>
      </c>
      <c r="S12" s="85">
        <f t="shared" si="8"/>
        <v>0</v>
      </c>
    </row>
    <row r="13" spans="1:19" x14ac:dyDescent="0.25">
      <c r="A13" s="154"/>
      <c r="B13" s="155"/>
      <c r="C13" s="156"/>
      <c r="D13" s="61">
        <v>1</v>
      </c>
      <c r="E13" s="30">
        <f t="shared" si="0"/>
        <v>0</v>
      </c>
      <c r="F13" s="31">
        <f t="shared" si="5"/>
        <v>0</v>
      </c>
      <c r="G13" s="30">
        <f t="shared" si="5"/>
        <v>0</v>
      </c>
      <c r="H13" s="32">
        <f t="shared" si="5"/>
        <v>0</v>
      </c>
      <c r="I13" s="30">
        <f t="shared" si="5"/>
        <v>0</v>
      </c>
      <c r="J13" s="31"/>
      <c r="L13" s="27">
        <v>0</v>
      </c>
      <c r="M13" s="26">
        <v>9</v>
      </c>
      <c r="O13" s="83">
        <f t="shared" si="6"/>
        <v>0</v>
      </c>
      <c r="P13" s="84">
        <f t="shared" si="7"/>
        <v>0</v>
      </c>
      <c r="Q13" s="84">
        <f t="shared" si="8"/>
        <v>0</v>
      </c>
      <c r="R13" s="84">
        <f t="shared" si="8"/>
        <v>0</v>
      </c>
      <c r="S13" s="85">
        <f t="shared" si="8"/>
        <v>0</v>
      </c>
    </row>
    <row r="14" spans="1:19" x14ac:dyDescent="0.25">
      <c r="A14" s="154" t="str">
        <f>'Cumulative Budget'!A14:C14</f>
        <v>Dr. XXX (CoPI3)</v>
      </c>
      <c r="B14" s="155"/>
      <c r="C14" s="156"/>
      <c r="D14" s="61">
        <v>1</v>
      </c>
      <c r="E14" s="30">
        <f t="shared" si="0"/>
        <v>0</v>
      </c>
      <c r="F14" s="31">
        <f t="shared" si="5"/>
        <v>0</v>
      </c>
      <c r="G14" s="30">
        <f t="shared" si="5"/>
        <v>0</v>
      </c>
      <c r="H14" s="32">
        <f t="shared" si="5"/>
        <v>0</v>
      </c>
      <c r="I14" s="30">
        <f t="shared" si="5"/>
        <v>0</v>
      </c>
      <c r="J14" s="31"/>
      <c r="L14" s="27">
        <v>0</v>
      </c>
      <c r="M14" s="26">
        <v>9</v>
      </c>
      <c r="O14" s="83">
        <f t="shared" si="6"/>
        <v>0</v>
      </c>
      <c r="P14" s="84">
        <f t="shared" si="7"/>
        <v>0</v>
      </c>
      <c r="Q14" s="84">
        <f t="shared" si="8"/>
        <v>0</v>
      </c>
      <c r="R14" s="84">
        <f t="shared" si="8"/>
        <v>0</v>
      </c>
      <c r="S14" s="85">
        <f t="shared" si="8"/>
        <v>0</v>
      </c>
    </row>
    <row r="15" spans="1:19" x14ac:dyDescent="0.25">
      <c r="A15" s="154"/>
      <c r="B15" s="155"/>
      <c r="C15" s="156"/>
      <c r="D15" s="61">
        <v>1</v>
      </c>
      <c r="E15" s="30">
        <f t="shared" si="0"/>
        <v>0</v>
      </c>
      <c r="F15" s="31">
        <f t="shared" si="5"/>
        <v>0</v>
      </c>
      <c r="G15" s="30">
        <f t="shared" si="5"/>
        <v>0</v>
      </c>
      <c r="H15" s="32">
        <f t="shared" si="5"/>
        <v>0</v>
      </c>
      <c r="I15" s="30">
        <f t="shared" si="5"/>
        <v>0</v>
      </c>
      <c r="J15" s="31"/>
      <c r="L15" s="27">
        <v>0</v>
      </c>
      <c r="M15" s="26">
        <v>9</v>
      </c>
      <c r="O15" s="83">
        <f t="shared" si="6"/>
        <v>0</v>
      </c>
      <c r="P15" s="84">
        <f t="shared" si="7"/>
        <v>0</v>
      </c>
      <c r="Q15" s="84">
        <f t="shared" si="8"/>
        <v>0</v>
      </c>
      <c r="R15" s="84">
        <f t="shared" si="8"/>
        <v>0</v>
      </c>
      <c r="S15" s="85">
        <f t="shared" si="8"/>
        <v>0</v>
      </c>
    </row>
    <row r="16" spans="1:19" x14ac:dyDescent="0.25">
      <c r="A16" s="154"/>
      <c r="B16" s="155"/>
      <c r="C16" s="156"/>
      <c r="D16" s="61">
        <v>1</v>
      </c>
      <c r="E16" s="30">
        <f t="shared" si="0"/>
        <v>0</v>
      </c>
      <c r="F16" s="31">
        <f t="shared" si="5"/>
        <v>0</v>
      </c>
      <c r="G16" s="30">
        <f t="shared" si="5"/>
        <v>0</v>
      </c>
      <c r="H16" s="32">
        <f t="shared" si="5"/>
        <v>0</v>
      </c>
      <c r="I16" s="30">
        <f t="shared" si="5"/>
        <v>0</v>
      </c>
      <c r="J16" s="31"/>
      <c r="L16" s="27">
        <v>0</v>
      </c>
      <c r="M16" s="26">
        <v>9</v>
      </c>
      <c r="O16" s="88">
        <f t="shared" si="6"/>
        <v>0</v>
      </c>
      <c r="P16" s="86">
        <f t="shared" si="7"/>
        <v>0</v>
      </c>
      <c r="Q16" s="86">
        <f t="shared" si="8"/>
        <v>0</v>
      </c>
      <c r="R16" s="86">
        <f t="shared" si="8"/>
        <v>0</v>
      </c>
      <c r="S16" s="87">
        <f t="shared" si="8"/>
        <v>0</v>
      </c>
    </row>
    <row r="17" spans="1:19" x14ac:dyDescent="0.25">
      <c r="A17" s="140"/>
      <c r="B17" s="141"/>
      <c r="C17" s="142"/>
      <c r="D17" s="61"/>
      <c r="E17" s="30"/>
      <c r="F17" s="31"/>
      <c r="G17" s="30"/>
      <c r="H17" s="32"/>
      <c r="I17" s="30"/>
      <c r="J17" s="31"/>
      <c r="L17" s="5"/>
      <c r="M17" s="5"/>
    </row>
    <row r="18" spans="1:19" ht="13" x14ac:dyDescent="0.3">
      <c r="A18" s="143" t="s">
        <v>36</v>
      </c>
      <c r="B18" s="144"/>
      <c r="C18" s="145"/>
      <c r="D18" s="12"/>
      <c r="E18" s="30">
        <f>ROUND(SUM(E11:E17),0)</f>
        <v>0</v>
      </c>
      <c r="F18" s="31">
        <f>ROUND(SUM(F11:F17),0)</f>
        <v>0</v>
      </c>
      <c r="G18" s="30">
        <f>ROUND(SUM(G11:G17),0)</f>
        <v>0</v>
      </c>
      <c r="H18" s="32">
        <f>ROUND(SUM(H11:H17),0)</f>
        <v>0</v>
      </c>
      <c r="I18" s="30">
        <f>ROUND(SUM(I11:I17),0)</f>
        <v>0</v>
      </c>
      <c r="J18" s="31">
        <f>ROUND(SUM(E18:I18),0)</f>
        <v>0</v>
      </c>
      <c r="L18" s="5"/>
      <c r="M18" s="5"/>
      <c r="O18" s="194" t="s">
        <v>63</v>
      </c>
      <c r="P18" s="195"/>
      <c r="Q18" s="195"/>
      <c r="R18" s="195"/>
      <c r="S18" s="196"/>
    </row>
    <row r="19" spans="1:19" ht="13" x14ac:dyDescent="0.3">
      <c r="A19" s="157" t="s">
        <v>34</v>
      </c>
      <c r="B19" s="158"/>
      <c r="C19" s="159"/>
      <c r="D19" s="3"/>
      <c r="E19" s="30"/>
      <c r="F19" s="31"/>
      <c r="G19" s="30"/>
      <c r="H19" s="32"/>
      <c r="I19" s="30"/>
      <c r="J19" s="31"/>
      <c r="K19" s="103"/>
      <c r="L19" s="117" t="s">
        <v>70</v>
      </c>
      <c r="M19" s="117" t="s">
        <v>71</v>
      </c>
      <c r="O19" s="78" t="s">
        <v>3</v>
      </c>
      <c r="P19" s="70" t="s">
        <v>4</v>
      </c>
      <c r="Q19" s="70" t="s">
        <v>5</v>
      </c>
      <c r="R19" s="113" t="s">
        <v>48</v>
      </c>
      <c r="S19" s="79" t="s">
        <v>49</v>
      </c>
    </row>
    <row r="20" spans="1:19" x14ac:dyDescent="0.25">
      <c r="A20" s="183" t="s">
        <v>40</v>
      </c>
      <c r="B20" s="184"/>
      <c r="C20" s="185"/>
      <c r="D20" s="19">
        <v>0</v>
      </c>
      <c r="E20" s="120">
        <f>ROUND(D20*J20,0)</f>
        <v>0</v>
      </c>
      <c r="F20" s="31">
        <f t="shared" ref="F20:I24" si="9">ROUND(E20*1.03,0)</f>
        <v>0</v>
      </c>
      <c r="G20" s="30">
        <f t="shared" si="9"/>
        <v>0</v>
      </c>
      <c r="H20" s="32">
        <f t="shared" si="9"/>
        <v>0</v>
      </c>
      <c r="I20" s="30">
        <f t="shared" si="9"/>
        <v>0</v>
      </c>
      <c r="J20" s="31"/>
      <c r="K20" s="103"/>
      <c r="L20" s="118">
        <v>50000</v>
      </c>
      <c r="M20" s="119">
        <v>0.22</v>
      </c>
      <c r="O20" s="71" t="e">
        <f>E11/L11</f>
        <v>#DIV/0!</v>
      </c>
      <c r="P20" s="6" t="e">
        <f>F11/P11</f>
        <v>#DIV/0!</v>
      </c>
      <c r="Q20" s="6" t="e">
        <f>G11/Q11</f>
        <v>#DIV/0!</v>
      </c>
      <c r="R20" s="105" t="e">
        <f>H11/R11</f>
        <v>#DIV/0!</v>
      </c>
      <c r="S20" s="72" t="e">
        <f>I11/S11</f>
        <v>#DIV/0!</v>
      </c>
    </row>
    <row r="21" spans="1:19" x14ac:dyDescent="0.25">
      <c r="A21" s="183" t="s">
        <v>66</v>
      </c>
      <c r="B21" s="184"/>
      <c r="C21" s="185"/>
      <c r="D21" s="19">
        <v>0</v>
      </c>
      <c r="E21" s="120">
        <f>ROUND(D21*J21,0)</f>
        <v>0</v>
      </c>
      <c r="F21" s="31">
        <f t="shared" si="9"/>
        <v>0</v>
      </c>
      <c r="G21" s="30">
        <f t="shared" si="9"/>
        <v>0</v>
      </c>
      <c r="H21" s="32">
        <f t="shared" si="9"/>
        <v>0</v>
      </c>
      <c r="I21" s="30">
        <f t="shared" si="9"/>
        <v>0</v>
      </c>
      <c r="J21" s="31"/>
      <c r="K21" s="103"/>
      <c r="L21" s="118">
        <v>24000</v>
      </c>
      <c r="M21" s="66"/>
      <c r="O21" s="71" t="e">
        <f t="shared" ref="O21:O22" si="10">E12/L12</f>
        <v>#DIV/0!</v>
      </c>
      <c r="P21" s="6" t="e">
        <f t="shared" ref="P21:S22" si="11">F12/P12</f>
        <v>#DIV/0!</v>
      </c>
      <c r="Q21" s="6" t="e">
        <f t="shared" si="11"/>
        <v>#DIV/0!</v>
      </c>
      <c r="R21" s="105" t="e">
        <f t="shared" si="11"/>
        <v>#DIV/0!</v>
      </c>
      <c r="S21" s="72" t="e">
        <f t="shared" si="11"/>
        <v>#DIV/0!</v>
      </c>
    </row>
    <row r="22" spans="1:19" x14ac:dyDescent="0.25">
      <c r="A22" s="183" t="s">
        <v>67</v>
      </c>
      <c r="B22" s="184"/>
      <c r="C22" s="185"/>
      <c r="D22" s="19">
        <v>0</v>
      </c>
      <c r="E22" s="120">
        <v>0</v>
      </c>
      <c r="F22" s="31">
        <f t="shared" si="9"/>
        <v>0</v>
      </c>
      <c r="G22" s="30">
        <f t="shared" si="9"/>
        <v>0</v>
      </c>
      <c r="H22" s="32">
        <f t="shared" si="9"/>
        <v>0</v>
      </c>
      <c r="I22" s="30">
        <f t="shared" si="9"/>
        <v>0</v>
      </c>
      <c r="J22" s="31"/>
      <c r="K22" s="103"/>
      <c r="L22" s="118">
        <v>0</v>
      </c>
      <c r="M22" s="66"/>
      <c r="O22" s="71" t="e">
        <f t="shared" si="10"/>
        <v>#DIV/0!</v>
      </c>
      <c r="P22" s="6" t="e">
        <f t="shared" si="11"/>
        <v>#DIV/0!</v>
      </c>
      <c r="Q22" s="6" t="e">
        <f t="shared" si="11"/>
        <v>#DIV/0!</v>
      </c>
      <c r="R22" s="105" t="e">
        <f t="shared" si="11"/>
        <v>#DIV/0!</v>
      </c>
      <c r="S22" s="72" t="e">
        <f t="shared" si="11"/>
        <v>#DIV/0!</v>
      </c>
    </row>
    <row r="23" spans="1:19" s="101" customFormat="1" x14ac:dyDescent="0.25">
      <c r="A23" s="183" t="s">
        <v>68</v>
      </c>
      <c r="B23" s="184"/>
      <c r="C23" s="185"/>
      <c r="D23" s="19">
        <v>0</v>
      </c>
      <c r="E23" s="120">
        <v>0</v>
      </c>
      <c r="F23" s="31">
        <f t="shared" si="9"/>
        <v>0</v>
      </c>
      <c r="G23" s="30">
        <f t="shared" si="9"/>
        <v>0</v>
      </c>
      <c r="H23" s="32">
        <f t="shared" si="9"/>
        <v>0</v>
      </c>
      <c r="I23" s="30">
        <f t="shared" si="9"/>
        <v>0</v>
      </c>
      <c r="J23" s="31"/>
      <c r="K23" s="103"/>
      <c r="L23" s="118">
        <v>0</v>
      </c>
      <c r="M23" s="66"/>
      <c r="O23" s="71" t="e">
        <f>E14/L14</f>
        <v>#DIV/0!</v>
      </c>
      <c r="P23" s="6" t="e">
        <f t="shared" ref="P23:S25" si="12">F14/P14</f>
        <v>#DIV/0!</v>
      </c>
      <c r="Q23" s="6" t="e">
        <f t="shared" si="12"/>
        <v>#DIV/0!</v>
      </c>
      <c r="R23" s="105" t="e">
        <f t="shared" si="12"/>
        <v>#DIV/0!</v>
      </c>
      <c r="S23" s="72" t="e">
        <f t="shared" si="12"/>
        <v>#DIV/0!</v>
      </c>
    </row>
    <row r="24" spans="1:19" x14ac:dyDescent="0.25">
      <c r="A24" s="137" t="s">
        <v>60</v>
      </c>
      <c r="B24" s="138"/>
      <c r="C24" s="139"/>
      <c r="D24" s="107">
        <v>0</v>
      </c>
      <c r="E24" s="30">
        <v>0</v>
      </c>
      <c r="F24" s="31">
        <f t="shared" si="9"/>
        <v>0</v>
      </c>
      <c r="G24" s="30">
        <f t="shared" si="9"/>
        <v>0</v>
      </c>
      <c r="H24" s="32">
        <f t="shared" si="9"/>
        <v>0</v>
      </c>
      <c r="I24" s="30">
        <f t="shared" si="9"/>
        <v>0</v>
      </c>
      <c r="J24" s="31"/>
      <c r="K24" s="103"/>
      <c r="L24" s="118">
        <v>0</v>
      </c>
      <c r="M24" s="66"/>
      <c r="O24" s="71" t="e">
        <f>E15/L15</f>
        <v>#DIV/0!</v>
      </c>
      <c r="P24" s="6" t="e">
        <f t="shared" si="12"/>
        <v>#DIV/0!</v>
      </c>
      <c r="Q24" s="6" t="e">
        <f t="shared" si="12"/>
        <v>#DIV/0!</v>
      </c>
      <c r="R24" s="105" t="e">
        <f t="shared" si="12"/>
        <v>#DIV/0!</v>
      </c>
      <c r="S24" s="72" t="e">
        <f t="shared" si="12"/>
        <v>#DIV/0!</v>
      </c>
    </row>
    <row r="25" spans="1:19" x14ac:dyDescent="0.25">
      <c r="A25" s="140"/>
      <c r="B25" s="141"/>
      <c r="C25" s="142"/>
      <c r="D25" s="107"/>
      <c r="E25" s="30"/>
      <c r="F25" s="31"/>
      <c r="G25" s="30"/>
      <c r="H25" s="32"/>
      <c r="I25" s="30"/>
      <c r="J25" s="31"/>
      <c r="K25" s="103"/>
      <c r="L25" s="104"/>
      <c r="M25" s="104"/>
      <c r="O25" s="75" t="e">
        <f>E16/L16</f>
        <v>#DIV/0!</v>
      </c>
      <c r="P25" s="76" t="e">
        <f t="shared" si="12"/>
        <v>#DIV/0!</v>
      </c>
      <c r="Q25" s="76" t="e">
        <f t="shared" si="12"/>
        <v>#DIV/0!</v>
      </c>
      <c r="R25" s="76" t="e">
        <f t="shared" si="12"/>
        <v>#DIV/0!</v>
      </c>
      <c r="S25" s="77" t="e">
        <f t="shared" si="12"/>
        <v>#DIV/0!</v>
      </c>
    </row>
    <row r="26" spans="1:19" x14ac:dyDescent="0.25">
      <c r="A26" s="137" t="s">
        <v>69</v>
      </c>
      <c r="B26" s="138"/>
      <c r="C26" s="139"/>
      <c r="D26" s="107"/>
      <c r="E26" s="30">
        <f>ROUND(SUM(E20:E25),0)</f>
        <v>0</v>
      </c>
      <c r="F26" s="31">
        <f>ROUND(SUM(F20:F25),0)</f>
        <v>0</v>
      </c>
      <c r="G26" s="30">
        <f>ROUND(SUM(G20:G25),0)</f>
        <v>0</v>
      </c>
      <c r="H26" s="32">
        <f>ROUND(SUM(H20:H25),0)</f>
        <v>0</v>
      </c>
      <c r="I26" s="30">
        <f>ROUND(SUM(I20:I25),0)</f>
        <v>0</v>
      </c>
      <c r="J26" s="31">
        <f>ROUND(SUM(E26:I26),0)</f>
        <v>0</v>
      </c>
      <c r="K26" s="103"/>
      <c r="L26" s="104"/>
      <c r="M26" s="104"/>
    </row>
    <row r="27" spans="1:19" ht="13" x14ac:dyDescent="0.3">
      <c r="A27" s="171" t="s">
        <v>35</v>
      </c>
      <c r="B27" s="172"/>
      <c r="C27" s="173"/>
      <c r="D27" s="106"/>
      <c r="E27" s="30"/>
      <c r="F27" s="31"/>
      <c r="G27" s="30"/>
      <c r="H27" s="32"/>
      <c r="I27" s="30"/>
      <c r="J27" s="31"/>
      <c r="K27" s="103"/>
      <c r="L27" s="104"/>
      <c r="M27" s="104"/>
    </row>
    <row r="28" spans="1:19" x14ac:dyDescent="0.25">
      <c r="A28" s="140" t="s">
        <v>39</v>
      </c>
      <c r="B28" s="141"/>
      <c r="C28" s="142"/>
      <c r="D28" s="18">
        <v>0.28999999999999998</v>
      </c>
      <c r="E28" s="30">
        <f>ROUND(E18*$D$28,0)</f>
        <v>0</v>
      </c>
      <c r="F28" s="32">
        <f>ROUND(F18*$D$28,0)</f>
        <v>0</v>
      </c>
      <c r="G28" s="30">
        <f>ROUND(G18*$D$28,0)</f>
        <v>0</v>
      </c>
      <c r="H28" s="32">
        <f>ROUND(H18*$D$28,0)</f>
        <v>0</v>
      </c>
      <c r="I28" s="30">
        <f>ROUND(I18*$D$28,0)</f>
        <v>0</v>
      </c>
      <c r="J28" s="31"/>
      <c r="K28" s="103"/>
      <c r="L28" s="104"/>
      <c r="M28" s="104"/>
    </row>
    <row r="29" spans="1:19" x14ac:dyDescent="0.25">
      <c r="A29" s="134" t="s">
        <v>40</v>
      </c>
      <c r="B29" s="135"/>
      <c r="C29" s="136"/>
      <c r="D29" s="18">
        <v>0.22</v>
      </c>
      <c r="E29" s="30">
        <f>ROUND(E20*$D$29,0)</f>
        <v>0</v>
      </c>
      <c r="F29" s="32">
        <f>ROUND(F20*$D$29,0)</f>
        <v>0</v>
      </c>
      <c r="G29" s="30">
        <f>ROUND(G20*$D$29,0)</f>
        <v>0</v>
      </c>
      <c r="H29" s="32">
        <f>ROUND(H20*$D$29,0)</f>
        <v>0</v>
      </c>
      <c r="I29" s="30">
        <f>ROUND(I20*$D$29,0)</f>
        <v>0</v>
      </c>
      <c r="J29" s="31"/>
      <c r="K29" s="103"/>
      <c r="L29" s="104"/>
      <c r="M29" s="104"/>
    </row>
    <row r="30" spans="1:19" x14ac:dyDescent="0.25">
      <c r="A30" s="134" t="s">
        <v>61</v>
      </c>
      <c r="B30" s="135"/>
      <c r="C30" s="136"/>
      <c r="D30" s="18">
        <v>0.02</v>
      </c>
      <c r="E30" s="30">
        <f>ROUND((E21+E22+E23)*$D$30,0)</f>
        <v>0</v>
      </c>
      <c r="F30" s="32">
        <f t="shared" ref="F30:I30" si="13">ROUND((F21+F22+F23)*$D$30,0)</f>
        <v>0</v>
      </c>
      <c r="G30" s="30">
        <f t="shared" si="13"/>
        <v>0</v>
      </c>
      <c r="H30" s="32">
        <f t="shared" si="13"/>
        <v>0</v>
      </c>
      <c r="I30" s="30">
        <f t="shared" si="13"/>
        <v>0</v>
      </c>
      <c r="J30" s="31"/>
      <c r="K30" s="103"/>
      <c r="L30" s="104"/>
      <c r="M30" s="104"/>
    </row>
    <row r="31" spans="1:19" x14ac:dyDescent="0.25">
      <c r="A31" s="137" t="s">
        <v>60</v>
      </c>
      <c r="B31" s="138"/>
      <c r="C31" s="139"/>
      <c r="D31" s="18">
        <v>0.12</v>
      </c>
      <c r="E31" s="30">
        <f>ROUND(E24*$D$31,0)</f>
        <v>0</v>
      </c>
      <c r="F31" s="32">
        <f>ROUND(F24*$D$31,0)</f>
        <v>0</v>
      </c>
      <c r="G31" s="30">
        <f>ROUND(G24*$D$31,0)</f>
        <v>0</v>
      </c>
      <c r="H31" s="32">
        <f>ROUND(H24*$D$31,0)</f>
        <v>0</v>
      </c>
      <c r="I31" s="30">
        <f>ROUND(I24*$D$31,0)</f>
        <v>0</v>
      </c>
      <c r="J31" s="31"/>
      <c r="K31" s="103"/>
      <c r="L31" s="104"/>
      <c r="M31" s="104"/>
    </row>
    <row r="32" spans="1:19" x14ac:dyDescent="0.25">
      <c r="A32" s="140"/>
      <c r="B32" s="141"/>
      <c r="C32" s="142"/>
      <c r="D32" s="18"/>
      <c r="E32" s="30"/>
      <c r="F32" s="32"/>
      <c r="G32" s="30"/>
      <c r="H32" s="32"/>
      <c r="I32" s="30"/>
      <c r="J32" s="31"/>
      <c r="K32" s="103"/>
      <c r="L32" s="104"/>
      <c r="M32" s="104"/>
    </row>
    <row r="33" spans="1:13" x14ac:dyDescent="0.25">
      <c r="A33" s="143" t="s">
        <v>37</v>
      </c>
      <c r="B33" s="144"/>
      <c r="C33" s="145"/>
      <c r="D33" s="108"/>
      <c r="E33" s="30">
        <f>ROUND(SUM(E28:E31),0)</f>
        <v>0</v>
      </c>
      <c r="F33" s="31">
        <f>ROUND(SUM(F28:F31),0)</f>
        <v>0</v>
      </c>
      <c r="G33" s="30">
        <f>ROUND(SUM(G28:G31),0)</f>
        <v>0</v>
      </c>
      <c r="H33" s="32">
        <f>ROUND(SUM(H28:H31),0)</f>
        <v>0</v>
      </c>
      <c r="I33" s="30">
        <f>ROUND(SUM(I28:I31),0)</f>
        <v>0</v>
      </c>
      <c r="J33" s="31">
        <f>ROUND(SUM(E33:I33),0)</f>
        <v>0</v>
      </c>
      <c r="K33" s="103"/>
      <c r="L33" s="104"/>
      <c r="M33" s="104"/>
    </row>
    <row r="34" spans="1:13" ht="13" x14ac:dyDescent="0.3">
      <c r="A34" s="164" t="s">
        <v>8</v>
      </c>
      <c r="B34" s="165"/>
      <c r="C34" s="166"/>
      <c r="D34" s="3"/>
      <c r="E34" s="33">
        <f>ROUND(E33+E26+E18,0)</f>
        <v>0</v>
      </c>
      <c r="F34" s="34">
        <f>ROUND(F33+F26+F18,0)</f>
        <v>0</v>
      </c>
      <c r="G34" s="33">
        <f>ROUND(G33+G26+G18,0)</f>
        <v>0</v>
      </c>
      <c r="H34" s="48">
        <f>ROUND(H33+H26+H18,0)</f>
        <v>0</v>
      </c>
      <c r="I34" s="33">
        <f>ROUND(I33+I26+I18,0)</f>
        <v>0</v>
      </c>
      <c r="J34" s="34">
        <f>ROUND(SUM(E34:I34),0)</f>
        <v>0</v>
      </c>
      <c r="K34" s="103"/>
      <c r="L34" s="7"/>
      <c r="M34" s="7"/>
    </row>
    <row r="35" spans="1:13" ht="13" x14ac:dyDescent="0.3">
      <c r="A35" s="164"/>
      <c r="B35" s="165"/>
      <c r="C35" s="166"/>
      <c r="D35" s="3"/>
      <c r="E35" s="33"/>
      <c r="F35" s="34"/>
      <c r="G35" s="33"/>
      <c r="H35" s="48"/>
      <c r="I35" s="33"/>
      <c r="J35" s="34"/>
      <c r="K35" s="103"/>
      <c r="L35" s="7"/>
      <c r="M35" s="7"/>
    </row>
    <row r="36" spans="1:13" ht="13" x14ac:dyDescent="0.3">
      <c r="A36" s="157" t="s">
        <v>9</v>
      </c>
      <c r="B36" s="158"/>
      <c r="C36" s="159"/>
      <c r="D36" s="3"/>
      <c r="E36" s="30">
        <v>0</v>
      </c>
      <c r="F36" s="31">
        <v>0</v>
      </c>
      <c r="G36" s="30">
        <v>0</v>
      </c>
      <c r="H36" s="32">
        <v>0</v>
      </c>
      <c r="I36" s="30">
        <v>0</v>
      </c>
      <c r="J36" s="31">
        <f>ROUND(SUM(E36:I36),0)</f>
        <v>0</v>
      </c>
      <c r="K36" s="103"/>
      <c r="L36" s="104"/>
      <c r="M36" s="7"/>
    </row>
    <row r="37" spans="1:13" ht="13" x14ac:dyDescent="0.3">
      <c r="A37" s="157"/>
      <c r="B37" s="158"/>
      <c r="C37" s="159"/>
      <c r="D37" s="3"/>
      <c r="E37" s="30"/>
      <c r="F37" s="31"/>
      <c r="G37" s="30"/>
      <c r="H37" s="32"/>
      <c r="I37" s="30"/>
      <c r="J37" s="31"/>
      <c r="K37" s="103"/>
      <c r="L37" s="104"/>
      <c r="M37" s="7"/>
    </row>
    <row r="38" spans="1:13" ht="13" x14ac:dyDescent="0.3">
      <c r="A38" s="157" t="s">
        <v>10</v>
      </c>
      <c r="B38" s="158"/>
      <c r="C38" s="159"/>
      <c r="D38" s="3"/>
      <c r="E38" s="30"/>
      <c r="F38" s="31"/>
      <c r="G38" s="30"/>
      <c r="H38" s="32"/>
      <c r="I38" s="30"/>
      <c r="J38" s="31"/>
      <c r="K38" s="103"/>
      <c r="L38" s="104"/>
      <c r="M38" s="104"/>
    </row>
    <row r="39" spans="1:13" x14ac:dyDescent="0.25">
      <c r="A39" s="143" t="s">
        <v>15</v>
      </c>
      <c r="B39" s="144"/>
      <c r="C39" s="145"/>
      <c r="D39" s="12"/>
      <c r="E39" s="30">
        <v>0</v>
      </c>
      <c r="F39" s="31">
        <v>0</v>
      </c>
      <c r="G39" s="30">
        <v>0</v>
      </c>
      <c r="H39" s="32">
        <v>0</v>
      </c>
      <c r="I39" s="30">
        <v>0</v>
      </c>
      <c r="J39" s="31"/>
      <c r="K39" s="103"/>
      <c r="L39" s="104"/>
      <c r="M39" s="104"/>
    </row>
    <row r="40" spans="1:13" x14ac:dyDescent="0.25">
      <c r="A40" s="143" t="s">
        <v>16</v>
      </c>
      <c r="B40" s="144"/>
      <c r="C40" s="145"/>
      <c r="D40" s="12"/>
      <c r="E40" s="30">
        <v>0</v>
      </c>
      <c r="F40" s="31">
        <v>0</v>
      </c>
      <c r="G40" s="30">
        <v>0</v>
      </c>
      <c r="H40" s="32">
        <v>0</v>
      </c>
      <c r="I40" s="30">
        <v>0</v>
      </c>
      <c r="J40" s="31"/>
      <c r="K40" s="103"/>
      <c r="L40" s="104"/>
      <c r="M40" s="104"/>
    </row>
    <row r="41" spans="1:13" ht="13" x14ac:dyDescent="0.3">
      <c r="A41" s="161" t="s">
        <v>30</v>
      </c>
      <c r="B41" s="162"/>
      <c r="C41" s="163"/>
      <c r="D41" s="109"/>
      <c r="E41" s="33">
        <f>ROUND(SUM(E39:E40),0)</f>
        <v>0</v>
      </c>
      <c r="F41" s="34">
        <f>ROUND(SUM(F39:F40),0)</f>
        <v>0</v>
      </c>
      <c r="G41" s="33">
        <f>ROUND(SUM(G39:G40),0)</f>
        <v>0</v>
      </c>
      <c r="H41" s="48">
        <f>ROUND(SUM(H39:H40),0)</f>
        <v>0</v>
      </c>
      <c r="I41" s="33">
        <f>ROUND(SUM(I39:I40),0)</f>
        <v>0</v>
      </c>
      <c r="J41" s="34">
        <f>ROUND(SUM(E41:I41),0)</f>
        <v>0</v>
      </c>
      <c r="K41" s="103"/>
      <c r="L41" s="7"/>
      <c r="M41" s="7"/>
    </row>
    <row r="42" spans="1:13" ht="13" x14ac:dyDescent="0.3">
      <c r="A42" s="161"/>
      <c r="B42" s="162"/>
      <c r="C42" s="163"/>
      <c r="D42" s="109"/>
      <c r="E42" s="33"/>
      <c r="F42" s="34"/>
      <c r="G42" s="33"/>
      <c r="H42" s="48"/>
      <c r="I42" s="33"/>
      <c r="J42" s="34"/>
      <c r="K42" s="103"/>
      <c r="L42" s="7"/>
      <c r="M42" s="7"/>
    </row>
    <row r="43" spans="1:13" ht="12.75" hidden="1" customHeight="1" x14ac:dyDescent="0.3">
      <c r="A43" s="157" t="s">
        <v>11</v>
      </c>
      <c r="B43" s="158"/>
      <c r="C43" s="159"/>
      <c r="D43" s="3"/>
      <c r="E43" s="30">
        <v>0</v>
      </c>
      <c r="F43" s="31"/>
      <c r="G43" s="30"/>
      <c r="H43" s="32"/>
      <c r="I43" s="30"/>
      <c r="J43" s="31"/>
      <c r="K43" s="103"/>
      <c r="L43" s="104"/>
      <c r="M43" s="104"/>
    </row>
    <row r="44" spans="1:13" ht="12.75" hidden="1" customHeight="1" x14ac:dyDescent="0.25">
      <c r="A44" s="143" t="s">
        <v>17</v>
      </c>
      <c r="B44" s="144"/>
      <c r="C44" s="145"/>
      <c r="D44" s="12"/>
      <c r="E44" s="30"/>
      <c r="F44" s="31"/>
      <c r="G44" s="30"/>
      <c r="H44" s="32"/>
      <c r="I44" s="30"/>
      <c r="J44" s="31"/>
      <c r="K44" s="103"/>
      <c r="L44" s="104"/>
      <c r="M44" s="104"/>
    </row>
    <row r="45" spans="1:13" ht="12.75" hidden="1" customHeight="1" x14ac:dyDescent="0.25">
      <c r="A45" s="143" t="s">
        <v>18</v>
      </c>
      <c r="B45" s="144"/>
      <c r="C45" s="145"/>
      <c r="D45" s="12"/>
      <c r="E45" s="30">
        <v>0</v>
      </c>
      <c r="F45" s="31">
        <v>0</v>
      </c>
      <c r="G45" s="30"/>
      <c r="H45" s="32"/>
      <c r="I45" s="30"/>
      <c r="J45" s="31"/>
      <c r="K45" s="103"/>
      <c r="L45" s="104"/>
      <c r="M45" s="104"/>
    </row>
    <row r="46" spans="1:13" ht="12.75" hidden="1" customHeight="1" x14ac:dyDescent="0.25">
      <c r="A46" s="143" t="s">
        <v>19</v>
      </c>
      <c r="B46" s="144"/>
      <c r="C46" s="145"/>
      <c r="D46" s="12"/>
      <c r="E46" s="30"/>
      <c r="F46" s="31"/>
      <c r="G46" s="30"/>
      <c r="H46" s="32"/>
      <c r="I46" s="30"/>
      <c r="J46" s="31"/>
      <c r="K46" s="103"/>
      <c r="L46" s="104"/>
      <c r="M46" s="104"/>
    </row>
    <row r="47" spans="1:13" ht="12.75" hidden="1" customHeight="1" x14ac:dyDescent="0.25">
      <c r="A47" s="143" t="s">
        <v>20</v>
      </c>
      <c r="B47" s="144"/>
      <c r="C47" s="145"/>
      <c r="D47" s="12"/>
      <c r="E47" s="30"/>
      <c r="F47" s="31"/>
      <c r="G47" s="30"/>
      <c r="H47" s="32"/>
      <c r="I47" s="30"/>
      <c r="J47" s="31"/>
      <c r="K47" s="103"/>
      <c r="L47" s="104"/>
      <c r="M47" s="104"/>
    </row>
    <row r="48" spans="1:13" ht="12.75" hidden="1" customHeight="1" x14ac:dyDescent="0.25">
      <c r="A48" s="143" t="s">
        <v>21</v>
      </c>
      <c r="B48" s="144"/>
      <c r="C48" s="145"/>
      <c r="D48" s="12"/>
      <c r="E48" s="30"/>
      <c r="F48" s="31"/>
      <c r="G48" s="30"/>
      <c r="H48" s="32"/>
      <c r="I48" s="30"/>
      <c r="J48" s="31"/>
      <c r="K48" s="103"/>
      <c r="L48" s="104"/>
      <c r="M48" s="104"/>
    </row>
    <row r="49" spans="1:19" ht="12.75" hidden="1" customHeight="1" x14ac:dyDescent="0.3">
      <c r="A49" s="161" t="s">
        <v>29</v>
      </c>
      <c r="B49" s="162"/>
      <c r="C49" s="163"/>
      <c r="D49" s="109"/>
      <c r="E49" s="33">
        <f>SUM(E44:E48)</f>
        <v>0</v>
      </c>
      <c r="F49" s="34">
        <f>SUM(F44:F48)</f>
        <v>0</v>
      </c>
      <c r="G49" s="33">
        <f>SUM(G44:G48)</f>
        <v>0</v>
      </c>
      <c r="H49" s="48">
        <f t="shared" ref="H49:I49" si="14">SUM(H44:H48)</f>
        <v>0</v>
      </c>
      <c r="I49" s="33">
        <f t="shared" si="14"/>
        <v>0</v>
      </c>
      <c r="J49" s="34">
        <f>SUM(E49:H49)</f>
        <v>0</v>
      </c>
      <c r="K49" s="103"/>
      <c r="L49" s="7"/>
      <c r="M49" s="104"/>
    </row>
    <row r="50" spans="1:19" ht="12.75" hidden="1" customHeight="1" x14ac:dyDescent="0.3">
      <c r="A50" s="161"/>
      <c r="B50" s="162"/>
      <c r="C50" s="163"/>
      <c r="D50" s="109"/>
      <c r="E50" s="33"/>
      <c r="F50" s="34"/>
      <c r="G50" s="33"/>
      <c r="H50" s="48"/>
      <c r="I50" s="33"/>
      <c r="J50" s="34"/>
      <c r="K50" s="103"/>
      <c r="L50" s="7"/>
      <c r="M50" s="104"/>
    </row>
    <row r="51" spans="1:19" ht="13" x14ac:dyDescent="0.3">
      <c r="A51" s="171" t="s">
        <v>12</v>
      </c>
      <c r="B51" s="172"/>
      <c r="C51" s="173"/>
      <c r="D51" s="16"/>
      <c r="E51" s="30"/>
      <c r="F51" s="31"/>
      <c r="G51" s="30"/>
      <c r="H51" s="32"/>
      <c r="I51" s="30"/>
      <c r="J51" s="31"/>
      <c r="K51" s="103"/>
      <c r="L51" s="104"/>
      <c r="M51" s="104"/>
    </row>
    <row r="52" spans="1:19" x14ac:dyDescent="0.25">
      <c r="A52" s="146" t="s">
        <v>22</v>
      </c>
      <c r="B52" s="147"/>
      <c r="C52" s="148"/>
      <c r="D52" s="15"/>
      <c r="E52" s="30">
        <v>0</v>
      </c>
      <c r="F52" s="31">
        <v>0</v>
      </c>
      <c r="G52" s="30">
        <v>0</v>
      </c>
      <c r="H52" s="32">
        <v>0</v>
      </c>
      <c r="I52" s="30">
        <v>0</v>
      </c>
      <c r="J52" s="31"/>
      <c r="K52" s="103"/>
      <c r="L52" s="104"/>
      <c r="M52" s="104"/>
    </row>
    <row r="53" spans="1:19" x14ac:dyDescent="0.25">
      <c r="A53" s="146" t="s">
        <v>23</v>
      </c>
      <c r="B53" s="147"/>
      <c r="C53" s="148"/>
      <c r="D53" s="15"/>
      <c r="E53" s="30">
        <v>0</v>
      </c>
      <c r="F53" s="31">
        <v>0</v>
      </c>
      <c r="G53" s="30">
        <v>0</v>
      </c>
      <c r="H53" s="32">
        <v>0</v>
      </c>
      <c r="I53" s="30">
        <v>0</v>
      </c>
      <c r="J53" s="31"/>
      <c r="K53" s="103"/>
      <c r="L53" s="104"/>
      <c r="M53" s="104"/>
    </row>
    <row r="54" spans="1:19" x14ac:dyDescent="0.25">
      <c r="A54" s="146" t="s">
        <v>24</v>
      </c>
      <c r="B54" s="147"/>
      <c r="C54" s="148"/>
      <c r="D54" s="15"/>
      <c r="E54" s="30">
        <v>0</v>
      </c>
      <c r="F54" s="31">
        <v>0</v>
      </c>
      <c r="G54" s="30">
        <v>0</v>
      </c>
      <c r="H54" s="32">
        <v>0</v>
      </c>
      <c r="I54" s="30">
        <v>0</v>
      </c>
      <c r="J54" s="31"/>
      <c r="K54" s="103"/>
      <c r="L54" s="104"/>
      <c r="M54" s="104"/>
    </row>
    <row r="55" spans="1:19" ht="12.75" hidden="1" customHeight="1" x14ac:dyDescent="0.25">
      <c r="A55" s="146" t="s">
        <v>25</v>
      </c>
      <c r="B55" s="147"/>
      <c r="C55" s="148"/>
      <c r="D55" s="15"/>
      <c r="E55" s="30">
        <v>0</v>
      </c>
      <c r="F55" s="31">
        <v>0</v>
      </c>
      <c r="G55" s="30">
        <v>0</v>
      </c>
      <c r="H55" s="32">
        <v>0</v>
      </c>
      <c r="I55" s="30"/>
      <c r="J55" s="31"/>
      <c r="K55" s="103"/>
      <c r="L55" s="104"/>
      <c r="M55" s="104"/>
    </row>
    <row r="56" spans="1:19" x14ac:dyDescent="0.25">
      <c r="A56" s="146" t="s">
        <v>26</v>
      </c>
      <c r="B56" s="147"/>
      <c r="C56" s="148"/>
      <c r="D56" s="15"/>
      <c r="E56" s="30">
        <v>0</v>
      </c>
      <c r="F56" s="31">
        <v>0</v>
      </c>
      <c r="G56" s="30">
        <v>0</v>
      </c>
      <c r="H56" s="32">
        <v>0</v>
      </c>
      <c r="I56" s="30">
        <v>0</v>
      </c>
      <c r="J56" s="31"/>
      <c r="K56" s="103"/>
      <c r="L56" s="104"/>
      <c r="M56" s="104"/>
    </row>
    <row r="57" spans="1:19" ht="12.75" hidden="1" customHeight="1" x14ac:dyDescent="0.25">
      <c r="A57" s="146" t="s">
        <v>27</v>
      </c>
      <c r="B57" s="147"/>
      <c r="C57" s="148"/>
      <c r="D57" s="15"/>
      <c r="E57" s="30"/>
      <c r="F57" s="31"/>
      <c r="G57" s="30"/>
      <c r="H57" s="32"/>
      <c r="I57" s="30"/>
      <c r="J57" s="31"/>
      <c r="K57" s="103"/>
      <c r="L57" s="103"/>
      <c r="M57" s="103"/>
    </row>
    <row r="58" spans="1:19" x14ac:dyDescent="0.25">
      <c r="A58" s="143" t="s">
        <v>33</v>
      </c>
      <c r="B58" s="144"/>
      <c r="C58" s="145"/>
      <c r="D58" s="15">
        <f>D21</f>
        <v>0</v>
      </c>
      <c r="E58" s="120">
        <f>ROUND(I59*J59*B58,0)</f>
        <v>0</v>
      </c>
      <c r="F58" s="123">
        <f>ROUND(E58,0)</f>
        <v>0</v>
      </c>
      <c r="G58" s="120">
        <f>ROUND(F58,0)</f>
        <v>0</v>
      </c>
      <c r="H58" s="123">
        <f>(G58)</f>
        <v>0</v>
      </c>
      <c r="I58" s="30">
        <f>(H58)</f>
        <v>0</v>
      </c>
      <c r="J58" s="31"/>
      <c r="K58" s="103"/>
      <c r="L58" s="28" t="s">
        <v>45</v>
      </c>
      <c r="M58" s="28" t="s">
        <v>46</v>
      </c>
    </row>
    <row r="59" spans="1:19" x14ac:dyDescent="0.25">
      <c r="A59" s="143" t="s">
        <v>21</v>
      </c>
      <c r="B59" s="144"/>
      <c r="C59" s="145"/>
      <c r="D59" s="108"/>
      <c r="E59" s="30">
        <f>ROUND(L60*M60*D59+L61*M61*D59,0)</f>
        <v>0</v>
      </c>
      <c r="F59" s="31">
        <f t="shared" ref="F59:H59" si="15">ROUND(E59*1.05,0)</f>
        <v>0</v>
      </c>
      <c r="G59" s="30">
        <f t="shared" si="15"/>
        <v>0</v>
      </c>
      <c r="H59" s="31">
        <f t="shared" si="15"/>
        <v>0</v>
      </c>
      <c r="I59" s="30">
        <v>0</v>
      </c>
      <c r="J59" s="31"/>
      <c r="K59" s="103"/>
      <c r="L59" s="57">
        <v>369.65</v>
      </c>
      <c r="M59" s="26">
        <v>24</v>
      </c>
      <c r="N59" s="66"/>
    </row>
    <row r="60" spans="1:19" ht="13" x14ac:dyDescent="0.3">
      <c r="A60" s="161" t="s">
        <v>28</v>
      </c>
      <c r="B60" s="162"/>
      <c r="C60" s="163"/>
      <c r="D60" s="109"/>
      <c r="E60" s="33">
        <f>ROUND(SUM(E52:E59),0)</f>
        <v>0</v>
      </c>
      <c r="F60" s="34">
        <f>ROUND(SUM(F52:F59),0)</f>
        <v>0</v>
      </c>
      <c r="G60" s="33">
        <f>ROUND(SUM(G52:G59),0)</f>
        <v>0</v>
      </c>
      <c r="H60" s="48">
        <f>ROUND(SUM(H52:H59),0)</f>
        <v>0</v>
      </c>
      <c r="I60" s="33">
        <f>ROUND(SUM(I52:I59),0)</f>
        <v>0</v>
      </c>
      <c r="J60" s="34">
        <f>ROUND(SUM(E60:I60),0)</f>
        <v>0</v>
      </c>
      <c r="K60" s="103"/>
      <c r="L60" s="57">
        <v>388.13</v>
      </c>
      <c r="M60" s="58">
        <v>0</v>
      </c>
      <c r="N60" s="66"/>
      <c r="O60" s="10"/>
      <c r="P60" s="10"/>
      <c r="Q60" s="10"/>
      <c r="R60" s="10"/>
      <c r="S60" s="10"/>
    </row>
    <row r="61" spans="1:19" ht="13.5" thickBot="1" x14ac:dyDescent="0.35">
      <c r="A61" s="174" t="s">
        <v>13</v>
      </c>
      <c r="B61" s="175"/>
      <c r="C61" s="176"/>
      <c r="D61" s="25"/>
      <c r="E61" s="35">
        <f>ROUND(E60+E49+E41+E36+E34,0)</f>
        <v>0</v>
      </c>
      <c r="F61" s="36">
        <f>ROUND(F60+F49+F41+F36+F34,0)</f>
        <v>0</v>
      </c>
      <c r="G61" s="35">
        <f>ROUND(G60+G49+G41+G36+G34,0)</f>
        <v>0</v>
      </c>
      <c r="H61" s="49">
        <f>ROUND(H60+H49+H41+H36+H34,0)</f>
        <v>0</v>
      </c>
      <c r="I61" s="35">
        <f>ROUND(I60+I49+I41+I36+I34,0)</f>
        <v>0</v>
      </c>
      <c r="J61" s="36">
        <f>ROUND(SUM(E61:I61),0)</f>
        <v>0</v>
      </c>
      <c r="K61" s="103"/>
      <c r="L61" s="7"/>
      <c r="M61" s="7"/>
    </row>
    <row r="62" spans="1:19" s="10" customFormat="1" ht="13" x14ac:dyDescent="0.3">
      <c r="A62" s="189" t="s">
        <v>31</v>
      </c>
      <c r="B62" s="190"/>
      <c r="C62" s="191"/>
      <c r="D62" s="24"/>
      <c r="E62" s="37">
        <f>ROUND(E61-E58-E36-E56,0)</f>
        <v>0</v>
      </c>
      <c r="F62" s="38">
        <f>ROUND(F61-F58-F36-F56,0)</f>
        <v>0</v>
      </c>
      <c r="G62" s="37">
        <f>ROUND(G61-G58-G36-G56,0)</f>
        <v>0</v>
      </c>
      <c r="H62" s="38">
        <f>ROUND(H61-H58-H36-H56,0)</f>
        <v>0</v>
      </c>
      <c r="I62" s="37">
        <f>ROUND(I61-I58-I36-I56,0)</f>
        <v>0</v>
      </c>
      <c r="J62" s="38">
        <f>ROUND(SUM(E62:I62),0)</f>
        <v>0</v>
      </c>
      <c r="L62" s="11"/>
      <c r="M62" s="11"/>
      <c r="O62"/>
      <c r="P62"/>
      <c r="Q62"/>
      <c r="R62"/>
      <c r="S62"/>
    </row>
    <row r="63" spans="1:19" ht="13.5" thickBot="1" x14ac:dyDescent="0.35">
      <c r="A63" s="174" t="s">
        <v>47</v>
      </c>
      <c r="B63" s="175"/>
      <c r="C63" s="176"/>
      <c r="D63" s="29">
        <v>0.52</v>
      </c>
      <c r="E63" s="39">
        <f>ROUND(E62*$D$63,0)</f>
        <v>0</v>
      </c>
      <c r="F63" s="45">
        <f>ROUND(F62*$D$63,0)</f>
        <v>0</v>
      </c>
      <c r="G63" s="39">
        <f>ROUND(G62*$D$63,0)</f>
        <v>0</v>
      </c>
      <c r="H63" s="45">
        <f>ROUND(H62*$D$63,0)</f>
        <v>0</v>
      </c>
      <c r="I63" s="39">
        <f>ROUND(I62*$D$63,0)</f>
        <v>0</v>
      </c>
      <c r="J63" s="40">
        <f>ROUND(SUM(E63:I63),0)</f>
        <v>0</v>
      </c>
      <c r="K63" s="103"/>
      <c r="L63" s="7"/>
      <c r="M63" s="104"/>
    </row>
    <row r="64" spans="1:19" ht="13.5" thickBot="1" x14ac:dyDescent="0.35">
      <c r="A64" s="186" t="s">
        <v>14</v>
      </c>
      <c r="B64" s="187"/>
      <c r="C64" s="188"/>
      <c r="D64" s="23"/>
      <c r="E64" s="41">
        <f>ROUND(E63+E61,0)</f>
        <v>0</v>
      </c>
      <c r="F64" s="42">
        <f>ROUND(F63+F61,0)</f>
        <v>0</v>
      </c>
      <c r="G64" s="41">
        <f>ROUND(G63+G61,0)</f>
        <v>0</v>
      </c>
      <c r="H64" s="50">
        <f>ROUND(H63+H61,0)</f>
        <v>0</v>
      </c>
      <c r="I64" s="46">
        <f>ROUND(I63+I61,0)</f>
        <v>0</v>
      </c>
      <c r="J64" s="43">
        <f>ROUND(SUM(E64:I64),0)</f>
        <v>0</v>
      </c>
      <c r="K64" s="103"/>
      <c r="L64" s="7"/>
      <c r="M64" s="7"/>
    </row>
    <row r="65" spans="1:13" ht="13" customHeight="1" x14ac:dyDescent="0.3">
      <c r="A65" s="197" t="s">
        <v>32</v>
      </c>
      <c r="B65" s="197"/>
      <c r="C65" s="197"/>
      <c r="D65" s="197"/>
      <c r="E65" s="197"/>
      <c r="F65" s="197"/>
      <c r="G65" s="197"/>
      <c r="H65" s="111"/>
      <c r="I65" s="111"/>
      <c r="J65" s="169">
        <f>ROUND(J64,0)</f>
        <v>0</v>
      </c>
      <c r="K65" s="103"/>
      <c r="L65" s="103"/>
      <c r="M65" s="103"/>
    </row>
    <row r="66" spans="1:13" ht="13" customHeight="1" x14ac:dyDescent="0.3">
      <c r="A66" s="198"/>
      <c r="B66" s="198"/>
      <c r="C66" s="198"/>
      <c r="D66" s="198"/>
      <c r="E66" s="198"/>
      <c r="F66" s="198"/>
      <c r="G66" s="198"/>
      <c r="H66" s="112"/>
      <c r="I66" s="112"/>
      <c r="J66" s="170"/>
      <c r="K66" s="103"/>
      <c r="L66" s="103"/>
      <c r="M66" s="103"/>
    </row>
    <row r="67" spans="1:13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3" x14ac:dyDescent="0.3">
      <c r="A69" s="114" t="s">
        <v>64</v>
      </c>
      <c r="B69" s="114"/>
      <c r="C69" s="114"/>
      <c r="D69" s="115"/>
      <c r="E69" s="115"/>
      <c r="F69" s="115"/>
      <c r="G69" s="116"/>
      <c r="H69" s="116"/>
      <c r="I69" s="13"/>
      <c r="J69" s="13"/>
      <c r="K69" s="13"/>
      <c r="L69" s="13"/>
      <c r="M69" s="13"/>
    </row>
    <row r="70" spans="1:13" ht="13" x14ac:dyDescent="0.3">
      <c r="A70" s="115" t="s">
        <v>65</v>
      </c>
      <c r="B70" s="115"/>
      <c r="C70" s="115"/>
      <c r="D70" s="115"/>
      <c r="E70" s="115"/>
      <c r="F70" s="115"/>
      <c r="G70" s="116"/>
      <c r="H70" s="116"/>
      <c r="I70" s="13"/>
      <c r="J70" s="13"/>
      <c r="K70" s="13"/>
      <c r="L70" s="13"/>
      <c r="M70" s="13"/>
    </row>
    <row r="71" spans="1:13" x14ac:dyDescent="0.25">
      <c r="A71" s="167"/>
      <c r="B71" s="167"/>
      <c r="C71" s="167"/>
      <c r="D71" s="110"/>
      <c r="E71" s="13"/>
      <c r="F71" s="13"/>
      <c r="G71" s="13"/>
      <c r="H71" s="13"/>
      <c r="I71" s="13"/>
      <c r="J71" s="13"/>
      <c r="K71" s="13"/>
      <c r="L71" s="13"/>
      <c r="M71" s="13"/>
    </row>
    <row r="72" spans="1:1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</sheetData>
  <sheetProtection selectLockedCells="1" selectUnlockedCells="1"/>
  <mergeCells count="71">
    <mergeCell ref="A71:C71"/>
    <mergeCell ref="A60:C60"/>
    <mergeCell ref="A61:C61"/>
    <mergeCell ref="A62:C62"/>
    <mergeCell ref="A63:C63"/>
    <mergeCell ref="A64:C64"/>
    <mergeCell ref="A65:G66"/>
    <mergeCell ref="A56:C56"/>
    <mergeCell ref="A57:C57"/>
    <mergeCell ref="A23:C23"/>
    <mergeCell ref="A22:C22"/>
    <mergeCell ref="J65:J66"/>
    <mergeCell ref="A59:C59"/>
    <mergeCell ref="A48:C48"/>
    <mergeCell ref="A49:C49"/>
    <mergeCell ref="A50:C50"/>
    <mergeCell ref="A51:C51"/>
    <mergeCell ref="A52:C52"/>
    <mergeCell ref="A58:C58"/>
    <mergeCell ref="A47:C47"/>
    <mergeCell ref="A36:C36"/>
    <mergeCell ref="A37:C37"/>
    <mergeCell ref="A38:C38"/>
    <mergeCell ref="A53:C53"/>
    <mergeCell ref="A54:C54"/>
    <mergeCell ref="A39:C39"/>
    <mergeCell ref="A40:C40"/>
    <mergeCell ref="A41:C41"/>
    <mergeCell ref="A42:C42"/>
    <mergeCell ref="A43:C43"/>
    <mergeCell ref="A55:C55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4:C44"/>
    <mergeCell ref="A45:C45"/>
    <mergeCell ref="A46:C46"/>
    <mergeCell ref="A21:C21"/>
    <mergeCell ref="A1:J1"/>
    <mergeCell ref="A2:E2"/>
    <mergeCell ref="F2:J2"/>
    <mergeCell ref="A3:J3"/>
    <mergeCell ref="A4:J4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O18:S18"/>
    <mergeCell ref="O9:S9"/>
    <mergeCell ref="A6:J6"/>
    <mergeCell ref="A7:C9"/>
    <mergeCell ref="D7:D9"/>
    <mergeCell ref="E7:J7"/>
    <mergeCell ref="J8:J9"/>
    <mergeCell ref="L9:M9"/>
    <mergeCell ref="A10:C10"/>
  </mergeCells>
  <phoneticPr fontId="3" type="noConversion"/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0"/>
  <sheetViews>
    <sheetView zoomScaleNormal="100" workbookViewId="0">
      <selection activeCell="A6" sqref="A6:J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2" bestFit="1" customWidth="1"/>
    <col min="6" max="6" width="11.81640625" bestFit="1" customWidth="1"/>
    <col min="7" max="7" width="11.81640625" style="22" bestFit="1" customWidth="1"/>
    <col min="8" max="9" width="11.81640625" style="22" customWidth="1"/>
    <col min="10" max="10" width="12.81640625" customWidth="1"/>
    <col min="15" max="15" width="15" customWidth="1"/>
    <col min="16" max="16" width="14.81640625" customWidth="1"/>
    <col min="17" max="17" width="14" customWidth="1"/>
    <col min="18" max="18" width="12.54296875" customWidth="1"/>
    <col min="19" max="19" width="12.81640625" customWidth="1"/>
  </cols>
  <sheetData>
    <row r="1" spans="1:19" x14ac:dyDescent="0.25">
      <c r="A1" s="133" t="str">
        <f>'Cumulative Budget'!A1:J1</f>
        <v xml:space="preserve">PI Name: 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9" x14ac:dyDescent="0.25">
      <c r="A2" s="133" t="str">
        <f>'Cumulative Budget'!A2:E2</f>
        <v xml:space="preserve">Agency: </v>
      </c>
      <c r="B2" s="133"/>
      <c r="C2" s="133"/>
      <c r="D2" s="133"/>
      <c r="E2" s="133"/>
      <c r="F2" s="133" t="str">
        <f>'Cumulative Budget'!F2:J2</f>
        <v>Program:</v>
      </c>
      <c r="G2" s="133"/>
      <c r="H2" s="133"/>
      <c r="I2" s="133"/>
      <c r="J2" s="133"/>
    </row>
    <row r="3" spans="1:19" ht="12.75" customHeight="1" x14ac:dyDescent="0.25">
      <c r="A3" s="160" t="str">
        <f>'Cumulative Budget'!A3:J3</f>
        <v xml:space="preserve">Proposal Title: 
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9" ht="12.75" customHeight="1" x14ac:dyDescent="0.25">
      <c r="A4" s="160" t="str">
        <f>'Cumulative Budget'!A4:J4</f>
        <v>Project Dates: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9" x14ac:dyDescent="0.25">
      <c r="E5" s="13"/>
      <c r="G5" s="13"/>
      <c r="H5" s="13"/>
      <c r="I5" s="13"/>
    </row>
    <row r="6" spans="1:19" x14ac:dyDescent="0.25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K6" s="1"/>
    </row>
    <row r="7" spans="1:19" x14ac:dyDescent="0.25">
      <c r="A7" s="153" t="s">
        <v>1</v>
      </c>
      <c r="B7" s="153"/>
      <c r="C7" s="153"/>
      <c r="D7" s="150" t="s">
        <v>38</v>
      </c>
      <c r="E7" s="153" t="s">
        <v>2</v>
      </c>
      <c r="F7" s="153"/>
      <c r="G7" s="153"/>
      <c r="H7" s="153"/>
      <c r="I7" s="153"/>
      <c r="J7" s="153"/>
      <c r="K7" s="1"/>
      <c r="L7" s="6"/>
      <c r="M7" s="6"/>
    </row>
    <row r="8" spans="1:19" x14ac:dyDescent="0.25">
      <c r="A8" s="153"/>
      <c r="B8" s="153"/>
      <c r="C8" s="153"/>
      <c r="D8" s="151"/>
      <c r="E8" s="53" t="s">
        <v>3</v>
      </c>
      <c r="F8" s="60" t="s">
        <v>4</v>
      </c>
      <c r="G8" s="53" t="s">
        <v>5</v>
      </c>
      <c r="H8" s="52" t="s">
        <v>48</v>
      </c>
      <c r="I8" s="53" t="s">
        <v>49</v>
      </c>
      <c r="J8" s="153" t="s">
        <v>6</v>
      </c>
      <c r="L8" s="6"/>
      <c r="M8" s="6"/>
    </row>
    <row r="9" spans="1:19" s="2" customFormat="1" ht="13" x14ac:dyDescent="0.3">
      <c r="A9" s="153"/>
      <c r="B9" s="153"/>
      <c r="C9" s="153"/>
      <c r="D9" s="152"/>
      <c r="E9" s="54" t="s">
        <v>52</v>
      </c>
      <c r="F9" s="55" t="s">
        <v>52</v>
      </c>
      <c r="G9" s="54" t="s">
        <v>52</v>
      </c>
      <c r="H9" s="56" t="s">
        <v>52</v>
      </c>
      <c r="I9" s="54" t="s">
        <v>52</v>
      </c>
      <c r="J9" s="153"/>
      <c r="L9" s="168"/>
      <c r="M9" s="168"/>
      <c r="N9"/>
      <c r="O9" s="193" t="s">
        <v>62</v>
      </c>
      <c r="P9" s="193"/>
      <c r="Q9" s="193"/>
      <c r="R9" s="193"/>
      <c r="S9" s="193"/>
    </row>
    <row r="10" spans="1:19" ht="13" x14ac:dyDescent="0.3">
      <c r="A10" s="157" t="s">
        <v>7</v>
      </c>
      <c r="B10" s="158"/>
      <c r="C10" s="159"/>
      <c r="D10" s="3"/>
      <c r="E10" s="21"/>
      <c r="F10" s="4"/>
      <c r="G10" s="21"/>
      <c r="H10" s="47"/>
      <c r="I10" s="21"/>
      <c r="J10" s="4"/>
      <c r="L10" s="26" t="s">
        <v>43</v>
      </c>
      <c r="M10" s="26" t="s">
        <v>44</v>
      </c>
      <c r="O10" s="80" t="s">
        <v>3</v>
      </c>
      <c r="P10" s="81" t="s">
        <v>4</v>
      </c>
      <c r="Q10" s="81" t="s">
        <v>5</v>
      </c>
      <c r="R10" s="82" t="s">
        <v>48</v>
      </c>
      <c r="S10" s="90" t="s">
        <v>49</v>
      </c>
    </row>
    <row r="11" spans="1:19" x14ac:dyDescent="0.25">
      <c r="A11" s="154"/>
      <c r="B11" s="155"/>
      <c r="C11" s="156"/>
      <c r="D11" s="61">
        <v>1</v>
      </c>
      <c r="E11" s="30">
        <f t="shared" ref="E11:E16" si="0">ROUND(L11/M11*D11,0)</f>
        <v>0</v>
      </c>
      <c r="F11" s="31">
        <f t="shared" ref="F11:I16" si="1">ROUND(E11*1.035,0)</f>
        <v>0</v>
      </c>
      <c r="G11" s="30">
        <f t="shared" si="1"/>
        <v>0</v>
      </c>
      <c r="H11" s="32">
        <f t="shared" si="1"/>
        <v>0</v>
      </c>
      <c r="I11" s="30">
        <f t="shared" si="1"/>
        <v>0</v>
      </c>
      <c r="J11" s="31"/>
      <c r="L11" s="27">
        <v>0</v>
      </c>
      <c r="M11" s="26">
        <v>9</v>
      </c>
      <c r="O11" s="83">
        <f>L11</f>
        <v>0</v>
      </c>
      <c r="P11" s="84">
        <f>L11*1.035</f>
        <v>0</v>
      </c>
      <c r="Q11" s="84">
        <f>P11*1.035</f>
        <v>0</v>
      </c>
      <c r="R11" s="84">
        <f>Q11*1.035</f>
        <v>0</v>
      </c>
      <c r="S11" s="121">
        <f>R11*1.035</f>
        <v>0</v>
      </c>
    </row>
    <row r="12" spans="1:19" x14ac:dyDescent="0.25">
      <c r="A12" s="154"/>
      <c r="B12" s="155"/>
      <c r="C12" s="156"/>
      <c r="D12" s="61">
        <v>1</v>
      </c>
      <c r="E12" s="30">
        <f t="shared" si="0"/>
        <v>0</v>
      </c>
      <c r="F12" s="31">
        <f t="shared" si="1"/>
        <v>0</v>
      </c>
      <c r="G12" s="30">
        <f t="shared" si="1"/>
        <v>0</v>
      </c>
      <c r="H12" s="32">
        <f t="shared" si="1"/>
        <v>0</v>
      </c>
      <c r="I12" s="30">
        <f t="shared" si="1"/>
        <v>0</v>
      </c>
      <c r="J12" s="31"/>
      <c r="L12" s="27">
        <v>0</v>
      </c>
      <c r="M12" s="26">
        <v>9</v>
      </c>
      <c r="O12" s="83">
        <f t="shared" ref="O12:O16" si="2">L12</f>
        <v>0</v>
      </c>
      <c r="P12" s="84">
        <f t="shared" ref="P12:P16" si="3">L12*1.035</f>
        <v>0</v>
      </c>
      <c r="Q12" s="84">
        <f t="shared" ref="Q12:S16" si="4">P12*1.035</f>
        <v>0</v>
      </c>
      <c r="R12" s="84">
        <f t="shared" si="4"/>
        <v>0</v>
      </c>
      <c r="S12" s="85">
        <f t="shared" si="4"/>
        <v>0</v>
      </c>
    </row>
    <row r="13" spans="1:19" x14ac:dyDescent="0.25">
      <c r="A13" s="154"/>
      <c r="B13" s="155"/>
      <c r="C13" s="156"/>
      <c r="D13" s="61">
        <v>1</v>
      </c>
      <c r="E13" s="30">
        <f t="shared" si="0"/>
        <v>0</v>
      </c>
      <c r="F13" s="31">
        <f t="shared" si="1"/>
        <v>0</v>
      </c>
      <c r="G13" s="30">
        <f t="shared" si="1"/>
        <v>0</v>
      </c>
      <c r="H13" s="32">
        <f t="shared" si="1"/>
        <v>0</v>
      </c>
      <c r="I13" s="30">
        <f t="shared" si="1"/>
        <v>0</v>
      </c>
      <c r="J13" s="31"/>
      <c r="L13" s="27">
        <v>0</v>
      </c>
      <c r="M13" s="26">
        <v>9</v>
      </c>
      <c r="O13" s="83">
        <f t="shared" si="2"/>
        <v>0</v>
      </c>
      <c r="P13" s="84">
        <f t="shared" si="3"/>
        <v>0</v>
      </c>
      <c r="Q13" s="84">
        <f t="shared" si="4"/>
        <v>0</v>
      </c>
      <c r="R13" s="84">
        <f t="shared" si="4"/>
        <v>0</v>
      </c>
      <c r="S13" s="85">
        <f t="shared" si="4"/>
        <v>0</v>
      </c>
    </row>
    <row r="14" spans="1:19" x14ac:dyDescent="0.25">
      <c r="A14" s="154"/>
      <c r="B14" s="155"/>
      <c r="C14" s="156"/>
      <c r="D14" s="61">
        <v>1</v>
      </c>
      <c r="E14" s="30">
        <f t="shared" si="0"/>
        <v>0</v>
      </c>
      <c r="F14" s="31">
        <f t="shared" si="1"/>
        <v>0</v>
      </c>
      <c r="G14" s="30">
        <f t="shared" si="1"/>
        <v>0</v>
      </c>
      <c r="H14" s="32">
        <f t="shared" si="1"/>
        <v>0</v>
      </c>
      <c r="I14" s="30">
        <f t="shared" si="1"/>
        <v>0</v>
      </c>
      <c r="J14" s="31"/>
      <c r="L14" s="27">
        <v>0</v>
      </c>
      <c r="M14" s="26">
        <v>9</v>
      </c>
      <c r="O14" s="83">
        <f t="shared" si="2"/>
        <v>0</v>
      </c>
      <c r="P14" s="84">
        <f t="shared" si="3"/>
        <v>0</v>
      </c>
      <c r="Q14" s="84">
        <f t="shared" si="4"/>
        <v>0</v>
      </c>
      <c r="R14" s="84">
        <f t="shared" si="4"/>
        <v>0</v>
      </c>
      <c r="S14" s="85">
        <f t="shared" si="4"/>
        <v>0</v>
      </c>
    </row>
    <row r="15" spans="1:19" x14ac:dyDescent="0.25">
      <c r="A15" s="154" t="str">
        <f>'Cumulative Budget'!A15:C15</f>
        <v>Dr. XXX (CoPI4)</v>
      </c>
      <c r="B15" s="155"/>
      <c r="C15" s="156"/>
      <c r="D15" s="61">
        <v>1</v>
      </c>
      <c r="E15" s="30">
        <f t="shared" si="0"/>
        <v>0</v>
      </c>
      <c r="F15" s="31">
        <f t="shared" si="1"/>
        <v>0</v>
      </c>
      <c r="G15" s="30">
        <f t="shared" si="1"/>
        <v>0</v>
      </c>
      <c r="H15" s="32">
        <f t="shared" si="1"/>
        <v>0</v>
      </c>
      <c r="I15" s="30">
        <f t="shared" si="1"/>
        <v>0</v>
      </c>
      <c r="J15" s="31"/>
      <c r="L15" s="27">
        <v>0</v>
      </c>
      <c r="M15" s="26">
        <v>9</v>
      </c>
      <c r="O15" s="83">
        <f t="shared" si="2"/>
        <v>0</v>
      </c>
      <c r="P15" s="84">
        <f t="shared" si="3"/>
        <v>0</v>
      </c>
      <c r="Q15" s="84">
        <f t="shared" si="4"/>
        <v>0</v>
      </c>
      <c r="R15" s="84">
        <f t="shared" si="4"/>
        <v>0</v>
      </c>
      <c r="S15" s="85">
        <f t="shared" si="4"/>
        <v>0</v>
      </c>
    </row>
    <row r="16" spans="1:19" x14ac:dyDescent="0.25">
      <c r="A16" s="154"/>
      <c r="B16" s="155"/>
      <c r="C16" s="156"/>
      <c r="D16" s="61">
        <v>1</v>
      </c>
      <c r="E16" s="30">
        <f t="shared" si="0"/>
        <v>0</v>
      </c>
      <c r="F16" s="31">
        <f t="shared" si="1"/>
        <v>0</v>
      </c>
      <c r="G16" s="30">
        <f t="shared" si="1"/>
        <v>0</v>
      </c>
      <c r="H16" s="32">
        <f t="shared" si="1"/>
        <v>0</v>
      </c>
      <c r="I16" s="30">
        <f t="shared" si="1"/>
        <v>0</v>
      </c>
      <c r="J16" s="31"/>
      <c r="L16" s="27">
        <v>0</v>
      </c>
      <c r="M16" s="26">
        <v>9</v>
      </c>
      <c r="O16" s="88">
        <f t="shared" si="2"/>
        <v>0</v>
      </c>
      <c r="P16" s="86">
        <f t="shared" si="3"/>
        <v>0</v>
      </c>
      <c r="Q16" s="86">
        <f t="shared" si="4"/>
        <v>0</v>
      </c>
      <c r="R16" s="86">
        <f t="shared" si="4"/>
        <v>0</v>
      </c>
      <c r="S16" s="87">
        <f t="shared" si="4"/>
        <v>0</v>
      </c>
    </row>
    <row r="17" spans="1:19" x14ac:dyDescent="0.25">
      <c r="A17" s="140"/>
      <c r="B17" s="141"/>
      <c r="C17" s="142"/>
      <c r="D17" s="61"/>
      <c r="E17" s="30"/>
      <c r="F17" s="31"/>
      <c r="G17" s="30"/>
      <c r="H17" s="32"/>
      <c r="I17" s="30"/>
      <c r="J17" s="31"/>
      <c r="L17" s="5"/>
      <c r="M17" s="5"/>
    </row>
    <row r="18" spans="1:19" ht="13" x14ac:dyDescent="0.3">
      <c r="A18" s="143" t="s">
        <v>36</v>
      </c>
      <c r="B18" s="144"/>
      <c r="C18" s="145"/>
      <c r="D18" s="12"/>
      <c r="E18" s="30">
        <f>ROUND(SUM(E11:E17),0)</f>
        <v>0</v>
      </c>
      <c r="F18" s="31">
        <f>ROUND(SUM(F11:F17),0)</f>
        <v>0</v>
      </c>
      <c r="G18" s="30">
        <f>ROUND(SUM(G11:G17),0)</f>
        <v>0</v>
      </c>
      <c r="H18" s="32">
        <f>ROUND(SUM(H11:H17),0)</f>
        <v>0</v>
      </c>
      <c r="I18" s="30">
        <f>ROUND(SUM(I11:I17),0)</f>
        <v>0</v>
      </c>
      <c r="J18" s="31">
        <f>ROUND(SUM(E18:I18),0)</f>
        <v>0</v>
      </c>
      <c r="L18" s="5"/>
      <c r="M18" s="5"/>
      <c r="O18" s="194" t="s">
        <v>63</v>
      </c>
      <c r="P18" s="195"/>
      <c r="Q18" s="195"/>
      <c r="R18" s="195"/>
      <c r="S18" s="196"/>
    </row>
    <row r="19" spans="1:19" ht="13" x14ac:dyDescent="0.3">
      <c r="A19" s="157" t="s">
        <v>34</v>
      </c>
      <c r="B19" s="158"/>
      <c r="C19" s="159"/>
      <c r="D19" s="3"/>
      <c r="E19" s="30"/>
      <c r="F19" s="31"/>
      <c r="G19" s="30"/>
      <c r="H19" s="32"/>
      <c r="I19" s="30"/>
      <c r="J19" s="31"/>
      <c r="K19" s="103"/>
      <c r="L19" s="117" t="s">
        <v>70</v>
      </c>
      <c r="M19" s="117" t="s">
        <v>71</v>
      </c>
      <c r="O19" s="78" t="s">
        <v>3</v>
      </c>
      <c r="P19" s="113" t="s">
        <v>4</v>
      </c>
      <c r="Q19" s="113" t="s">
        <v>5</v>
      </c>
      <c r="R19" s="113" t="s">
        <v>48</v>
      </c>
      <c r="S19" s="79" t="s">
        <v>49</v>
      </c>
    </row>
    <row r="20" spans="1:19" x14ac:dyDescent="0.25">
      <c r="A20" s="183" t="s">
        <v>40</v>
      </c>
      <c r="B20" s="184"/>
      <c r="C20" s="185"/>
      <c r="D20" s="19">
        <v>0</v>
      </c>
      <c r="E20" s="120">
        <f>ROUND(D20*J20,0)</f>
        <v>0</v>
      </c>
      <c r="F20" s="31">
        <f t="shared" ref="F20:I24" si="5">ROUND(E20*1.03,0)</f>
        <v>0</v>
      </c>
      <c r="G20" s="30">
        <f t="shared" si="5"/>
        <v>0</v>
      </c>
      <c r="H20" s="32">
        <f t="shared" si="5"/>
        <v>0</v>
      </c>
      <c r="I20" s="30">
        <f t="shared" si="5"/>
        <v>0</v>
      </c>
      <c r="J20" s="31"/>
      <c r="K20" s="103"/>
      <c r="L20" s="118">
        <v>50000</v>
      </c>
      <c r="M20" s="119">
        <v>0.22</v>
      </c>
      <c r="O20" s="71" t="e">
        <f>E11/L11</f>
        <v>#DIV/0!</v>
      </c>
      <c r="P20" s="105" t="e">
        <f>F11/P11</f>
        <v>#DIV/0!</v>
      </c>
      <c r="Q20" s="105" t="e">
        <f>G11/Q11</f>
        <v>#DIV/0!</v>
      </c>
      <c r="R20" s="105" t="e">
        <f>H11/R11</f>
        <v>#DIV/0!</v>
      </c>
      <c r="S20" s="72" t="e">
        <f>I11/S11</f>
        <v>#DIV/0!</v>
      </c>
    </row>
    <row r="21" spans="1:19" x14ac:dyDescent="0.25">
      <c r="A21" s="183" t="s">
        <v>66</v>
      </c>
      <c r="B21" s="184"/>
      <c r="C21" s="185"/>
      <c r="D21" s="19">
        <v>0</v>
      </c>
      <c r="E21" s="120">
        <f>ROUND(D21*J21,0)</f>
        <v>0</v>
      </c>
      <c r="F21" s="31">
        <f t="shared" si="5"/>
        <v>0</v>
      </c>
      <c r="G21" s="30">
        <f t="shared" si="5"/>
        <v>0</v>
      </c>
      <c r="H21" s="32">
        <f t="shared" si="5"/>
        <v>0</v>
      </c>
      <c r="I21" s="30">
        <f t="shared" si="5"/>
        <v>0</v>
      </c>
      <c r="J21" s="31"/>
      <c r="K21" s="103"/>
      <c r="L21" s="118">
        <v>24000</v>
      </c>
      <c r="M21" s="66"/>
      <c r="O21" s="71" t="e">
        <f t="shared" ref="O21:O22" si="6">E12/L12</f>
        <v>#DIV/0!</v>
      </c>
      <c r="P21" s="105" t="e">
        <f t="shared" ref="P21:S22" si="7">F12/P12</f>
        <v>#DIV/0!</v>
      </c>
      <c r="Q21" s="105" t="e">
        <f t="shared" si="7"/>
        <v>#DIV/0!</v>
      </c>
      <c r="R21" s="105" t="e">
        <f t="shared" si="7"/>
        <v>#DIV/0!</v>
      </c>
      <c r="S21" s="72" t="e">
        <f t="shared" si="7"/>
        <v>#DIV/0!</v>
      </c>
    </row>
    <row r="22" spans="1:19" x14ac:dyDescent="0.25">
      <c r="A22" s="183" t="s">
        <v>67</v>
      </c>
      <c r="B22" s="184"/>
      <c r="C22" s="185"/>
      <c r="D22" s="19">
        <v>0</v>
      </c>
      <c r="E22" s="120">
        <v>0</v>
      </c>
      <c r="F22" s="31">
        <f t="shared" si="5"/>
        <v>0</v>
      </c>
      <c r="G22" s="30">
        <f t="shared" si="5"/>
        <v>0</v>
      </c>
      <c r="H22" s="32">
        <f t="shared" si="5"/>
        <v>0</v>
      </c>
      <c r="I22" s="30">
        <f t="shared" si="5"/>
        <v>0</v>
      </c>
      <c r="J22" s="31"/>
      <c r="K22" s="103"/>
      <c r="L22" s="118">
        <v>0</v>
      </c>
      <c r="M22" s="66"/>
      <c r="O22" s="71" t="e">
        <f t="shared" si="6"/>
        <v>#DIV/0!</v>
      </c>
      <c r="P22" s="105" t="e">
        <f t="shared" si="7"/>
        <v>#DIV/0!</v>
      </c>
      <c r="Q22" s="105" t="e">
        <f t="shared" si="7"/>
        <v>#DIV/0!</v>
      </c>
      <c r="R22" s="105" t="e">
        <f t="shared" si="7"/>
        <v>#DIV/0!</v>
      </c>
      <c r="S22" s="72" t="e">
        <f t="shared" si="7"/>
        <v>#DIV/0!</v>
      </c>
    </row>
    <row r="23" spans="1:19" s="103" customFormat="1" x14ac:dyDescent="0.25">
      <c r="A23" s="183" t="s">
        <v>68</v>
      </c>
      <c r="B23" s="184"/>
      <c r="C23" s="185"/>
      <c r="D23" s="19">
        <v>0</v>
      </c>
      <c r="E23" s="120">
        <v>0</v>
      </c>
      <c r="F23" s="31">
        <f t="shared" si="5"/>
        <v>0</v>
      </c>
      <c r="G23" s="30">
        <f t="shared" si="5"/>
        <v>0</v>
      </c>
      <c r="H23" s="32">
        <f t="shared" si="5"/>
        <v>0</v>
      </c>
      <c r="I23" s="30">
        <f t="shared" si="5"/>
        <v>0</v>
      </c>
      <c r="J23" s="31"/>
      <c r="L23" s="118">
        <v>0</v>
      </c>
      <c r="M23" s="66"/>
      <c r="O23" s="71" t="e">
        <f t="shared" ref="O23" si="8">E14/L14</f>
        <v>#DIV/0!</v>
      </c>
      <c r="P23" s="105" t="e">
        <f t="shared" ref="P23" si="9">F14/P14</f>
        <v>#DIV/0!</v>
      </c>
      <c r="Q23" s="105" t="e">
        <f t="shared" ref="Q23" si="10">G14/Q14</f>
        <v>#DIV/0!</v>
      </c>
      <c r="R23" s="105" t="e">
        <f t="shared" ref="R23" si="11">H14/R14</f>
        <v>#DIV/0!</v>
      </c>
      <c r="S23" s="72" t="e">
        <f t="shared" ref="S23" si="12">I14/S14</f>
        <v>#DIV/0!</v>
      </c>
    </row>
    <row r="24" spans="1:19" x14ac:dyDescent="0.25">
      <c r="A24" s="137" t="s">
        <v>60</v>
      </c>
      <c r="B24" s="138"/>
      <c r="C24" s="139"/>
      <c r="D24" s="107">
        <v>0</v>
      </c>
      <c r="E24" s="30">
        <v>0</v>
      </c>
      <c r="F24" s="31">
        <f t="shared" si="5"/>
        <v>0</v>
      </c>
      <c r="G24" s="30">
        <f t="shared" si="5"/>
        <v>0</v>
      </c>
      <c r="H24" s="32">
        <f t="shared" si="5"/>
        <v>0</v>
      </c>
      <c r="I24" s="30">
        <f t="shared" si="5"/>
        <v>0</v>
      </c>
      <c r="J24" s="31"/>
      <c r="K24" s="103"/>
      <c r="L24" s="118">
        <v>0</v>
      </c>
      <c r="M24" s="66"/>
      <c r="O24" s="71" t="e">
        <f>E15/L15</f>
        <v>#DIV/0!</v>
      </c>
      <c r="P24" s="105" t="e">
        <f t="shared" ref="P24:S25" si="13">F15/P15</f>
        <v>#DIV/0!</v>
      </c>
      <c r="Q24" s="105" t="e">
        <f t="shared" si="13"/>
        <v>#DIV/0!</v>
      </c>
      <c r="R24" s="105" t="e">
        <f t="shared" si="13"/>
        <v>#DIV/0!</v>
      </c>
      <c r="S24" s="72" t="e">
        <f t="shared" si="13"/>
        <v>#DIV/0!</v>
      </c>
    </row>
    <row r="25" spans="1:19" x14ac:dyDescent="0.25">
      <c r="A25" s="140"/>
      <c r="B25" s="141"/>
      <c r="C25" s="142"/>
      <c r="D25" s="107"/>
      <c r="E25" s="30"/>
      <c r="F25" s="31"/>
      <c r="G25" s="30"/>
      <c r="H25" s="32"/>
      <c r="I25" s="30"/>
      <c r="J25" s="31"/>
      <c r="K25" s="103"/>
      <c r="L25" s="104"/>
      <c r="M25" s="104"/>
      <c r="O25" s="75" t="e">
        <f>E16/L16</f>
        <v>#DIV/0!</v>
      </c>
      <c r="P25" s="76" t="e">
        <f t="shared" si="13"/>
        <v>#DIV/0!</v>
      </c>
      <c r="Q25" s="76" t="e">
        <f t="shared" si="13"/>
        <v>#DIV/0!</v>
      </c>
      <c r="R25" s="76" t="e">
        <f t="shared" si="13"/>
        <v>#DIV/0!</v>
      </c>
      <c r="S25" s="77" t="e">
        <f t="shared" si="13"/>
        <v>#DIV/0!</v>
      </c>
    </row>
    <row r="26" spans="1:19" x14ac:dyDescent="0.25">
      <c r="A26" s="137" t="s">
        <v>69</v>
      </c>
      <c r="B26" s="138"/>
      <c r="C26" s="139"/>
      <c r="D26" s="107"/>
      <c r="E26" s="30">
        <f>ROUND(SUM(E20:E25),0)</f>
        <v>0</v>
      </c>
      <c r="F26" s="31">
        <f>ROUND(SUM(F20:F25),0)</f>
        <v>0</v>
      </c>
      <c r="G26" s="30">
        <f>ROUND(SUM(G20:G25),0)</f>
        <v>0</v>
      </c>
      <c r="H26" s="32">
        <f>ROUND(SUM(H20:H25),0)</f>
        <v>0</v>
      </c>
      <c r="I26" s="30">
        <f>ROUND(SUM(I20:I25),0)</f>
        <v>0</v>
      </c>
      <c r="J26" s="31">
        <f>ROUND(SUM(E26:I26),0)</f>
        <v>0</v>
      </c>
      <c r="K26" s="103"/>
      <c r="L26" s="104"/>
      <c r="M26" s="104"/>
    </row>
    <row r="27" spans="1:19" ht="13" x14ac:dyDescent="0.3">
      <c r="A27" s="171" t="s">
        <v>35</v>
      </c>
      <c r="B27" s="172"/>
      <c r="C27" s="173"/>
      <c r="D27" s="106"/>
      <c r="E27" s="30"/>
      <c r="F27" s="31"/>
      <c r="G27" s="30"/>
      <c r="H27" s="32"/>
      <c r="I27" s="30"/>
      <c r="J27" s="31"/>
      <c r="K27" s="103"/>
      <c r="L27" s="104"/>
      <c r="M27" s="104"/>
    </row>
    <row r="28" spans="1:19" x14ac:dyDescent="0.25">
      <c r="A28" s="140" t="s">
        <v>39</v>
      </c>
      <c r="B28" s="141"/>
      <c r="C28" s="142"/>
      <c r="D28" s="18">
        <v>0.28999999999999998</v>
      </c>
      <c r="E28" s="30">
        <f>ROUND(E18*$D$28,0)</f>
        <v>0</v>
      </c>
      <c r="F28" s="32">
        <f>ROUND(F18*$D$28,0)</f>
        <v>0</v>
      </c>
      <c r="G28" s="30">
        <f>ROUND(G18*$D$28,0)</f>
        <v>0</v>
      </c>
      <c r="H28" s="32">
        <f>ROUND(H18*$D$28,0)</f>
        <v>0</v>
      </c>
      <c r="I28" s="30">
        <f>ROUND(I18*$D$28,0)</f>
        <v>0</v>
      </c>
      <c r="J28" s="31"/>
      <c r="K28" s="103"/>
      <c r="L28" s="104"/>
      <c r="M28" s="104"/>
    </row>
    <row r="29" spans="1:19" x14ac:dyDescent="0.25">
      <c r="A29" s="134" t="s">
        <v>40</v>
      </c>
      <c r="B29" s="135"/>
      <c r="C29" s="136"/>
      <c r="D29" s="18">
        <v>0.22</v>
      </c>
      <c r="E29" s="30">
        <f>ROUND(E20*$D$29,0)</f>
        <v>0</v>
      </c>
      <c r="F29" s="32">
        <f>ROUND(F20*$D$29,0)</f>
        <v>0</v>
      </c>
      <c r="G29" s="30">
        <f>ROUND(G20*$D$29,0)</f>
        <v>0</v>
      </c>
      <c r="H29" s="32">
        <f>ROUND(H20*$D$29,0)</f>
        <v>0</v>
      </c>
      <c r="I29" s="30">
        <f>ROUND(I20*$D$29,0)</f>
        <v>0</v>
      </c>
      <c r="J29" s="31"/>
      <c r="K29" s="103"/>
      <c r="L29" s="104"/>
      <c r="M29" s="104"/>
    </row>
    <row r="30" spans="1:19" x14ac:dyDescent="0.25">
      <c r="A30" s="134" t="s">
        <v>61</v>
      </c>
      <c r="B30" s="135"/>
      <c r="C30" s="136"/>
      <c r="D30" s="18">
        <v>0.02</v>
      </c>
      <c r="E30" s="30">
        <f>ROUND((E21+E22+E23)*$D$30,0)</f>
        <v>0</v>
      </c>
      <c r="F30" s="32">
        <f t="shared" ref="F30:I30" si="14">ROUND((F21+F22+F23)*$D$30,0)</f>
        <v>0</v>
      </c>
      <c r="G30" s="30">
        <f t="shared" si="14"/>
        <v>0</v>
      </c>
      <c r="H30" s="32">
        <f t="shared" si="14"/>
        <v>0</v>
      </c>
      <c r="I30" s="30">
        <f t="shared" si="14"/>
        <v>0</v>
      </c>
      <c r="J30" s="31"/>
      <c r="K30" s="103"/>
      <c r="L30" s="104"/>
      <c r="M30" s="104"/>
    </row>
    <row r="31" spans="1:19" x14ac:dyDescent="0.25">
      <c r="A31" s="137" t="s">
        <v>60</v>
      </c>
      <c r="B31" s="138"/>
      <c r="C31" s="139"/>
      <c r="D31" s="18">
        <v>0.12</v>
      </c>
      <c r="E31" s="30">
        <f>ROUND(E24*$D$31,0)</f>
        <v>0</v>
      </c>
      <c r="F31" s="32">
        <f>ROUND(F24*$D$31,0)</f>
        <v>0</v>
      </c>
      <c r="G31" s="30">
        <f>ROUND(G24*$D$31,0)</f>
        <v>0</v>
      </c>
      <c r="H31" s="32">
        <f>ROUND(H24*$D$31,0)</f>
        <v>0</v>
      </c>
      <c r="I31" s="30">
        <f>ROUND(I24*$D$31,0)</f>
        <v>0</v>
      </c>
      <c r="J31" s="31"/>
      <c r="K31" s="103"/>
      <c r="L31" s="104"/>
      <c r="M31" s="104"/>
    </row>
    <row r="32" spans="1:19" x14ac:dyDescent="0.25">
      <c r="A32" s="140"/>
      <c r="B32" s="141"/>
      <c r="C32" s="142"/>
      <c r="D32" s="18"/>
      <c r="E32" s="30"/>
      <c r="F32" s="32"/>
      <c r="G32" s="30"/>
      <c r="H32" s="32"/>
      <c r="I32" s="30"/>
      <c r="J32" s="31"/>
      <c r="K32" s="103"/>
      <c r="L32" s="104"/>
      <c r="M32" s="104"/>
    </row>
    <row r="33" spans="1:13" x14ac:dyDescent="0.25">
      <c r="A33" s="143" t="s">
        <v>37</v>
      </c>
      <c r="B33" s="144"/>
      <c r="C33" s="145"/>
      <c r="D33" s="108"/>
      <c r="E33" s="30">
        <f>ROUND(SUM(E28:E31),0)</f>
        <v>0</v>
      </c>
      <c r="F33" s="31">
        <f>ROUND(SUM(F28:F31),0)</f>
        <v>0</v>
      </c>
      <c r="G33" s="30">
        <f>ROUND(SUM(G28:G31),0)</f>
        <v>0</v>
      </c>
      <c r="H33" s="32">
        <f>ROUND(SUM(H28:H31),0)</f>
        <v>0</v>
      </c>
      <c r="I33" s="30">
        <f>ROUND(SUM(I28:I31),0)</f>
        <v>0</v>
      </c>
      <c r="J33" s="31">
        <f>ROUND(SUM(E33:I33),0)</f>
        <v>0</v>
      </c>
      <c r="K33" s="103"/>
      <c r="L33" s="104"/>
      <c r="M33" s="104"/>
    </row>
    <row r="34" spans="1:13" ht="13" x14ac:dyDescent="0.3">
      <c r="A34" s="164" t="s">
        <v>8</v>
      </c>
      <c r="B34" s="165"/>
      <c r="C34" s="166"/>
      <c r="D34" s="3"/>
      <c r="E34" s="33">
        <f>ROUND(E33+E26+E18,0)</f>
        <v>0</v>
      </c>
      <c r="F34" s="34">
        <f>ROUND(F33+F26+F18,0)</f>
        <v>0</v>
      </c>
      <c r="G34" s="33">
        <f>ROUND(G33+G26+G18,0)</f>
        <v>0</v>
      </c>
      <c r="H34" s="48">
        <f>ROUND(H33+H26+H18,0)</f>
        <v>0</v>
      </c>
      <c r="I34" s="33">
        <f>ROUND(I33+I26+I18,0)</f>
        <v>0</v>
      </c>
      <c r="J34" s="34">
        <f>ROUND(SUM(E34:I34),0)</f>
        <v>0</v>
      </c>
      <c r="K34" s="103"/>
      <c r="L34" s="7"/>
      <c r="M34" s="7"/>
    </row>
    <row r="35" spans="1:13" ht="13" x14ac:dyDescent="0.3">
      <c r="A35" s="164"/>
      <c r="B35" s="165"/>
      <c r="C35" s="166"/>
      <c r="D35" s="3"/>
      <c r="E35" s="33"/>
      <c r="F35" s="34"/>
      <c r="G35" s="33"/>
      <c r="H35" s="48"/>
      <c r="I35" s="33"/>
      <c r="J35" s="34"/>
      <c r="K35" s="103"/>
      <c r="L35" s="7"/>
      <c r="M35" s="7"/>
    </row>
    <row r="36" spans="1:13" ht="13" x14ac:dyDescent="0.3">
      <c r="A36" s="157" t="s">
        <v>9</v>
      </c>
      <c r="B36" s="158"/>
      <c r="C36" s="159"/>
      <c r="D36" s="3"/>
      <c r="E36" s="30">
        <v>0</v>
      </c>
      <c r="F36" s="31">
        <v>0</v>
      </c>
      <c r="G36" s="30">
        <v>0</v>
      </c>
      <c r="H36" s="32">
        <v>0</v>
      </c>
      <c r="I36" s="30">
        <v>0</v>
      </c>
      <c r="J36" s="31">
        <f>ROUND(SUM(E36:I36),0)</f>
        <v>0</v>
      </c>
      <c r="K36" s="103"/>
      <c r="L36" s="104"/>
      <c r="M36" s="7"/>
    </row>
    <row r="37" spans="1:13" ht="13" x14ac:dyDescent="0.3">
      <c r="A37" s="157"/>
      <c r="B37" s="158"/>
      <c r="C37" s="159"/>
      <c r="D37" s="3"/>
      <c r="E37" s="30"/>
      <c r="F37" s="31"/>
      <c r="G37" s="30"/>
      <c r="H37" s="32"/>
      <c r="I37" s="30"/>
      <c r="J37" s="31"/>
      <c r="K37" s="103"/>
      <c r="L37" s="104"/>
      <c r="M37" s="7"/>
    </row>
    <row r="38" spans="1:13" ht="13" x14ac:dyDescent="0.3">
      <c r="A38" s="157" t="s">
        <v>10</v>
      </c>
      <c r="B38" s="158"/>
      <c r="C38" s="159"/>
      <c r="D38" s="3"/>
      <c r="E38" s="30"/>
      <c r="F38" s="31"/>
      <c r="G38" s="30"/>
      <c r="H38" s="32"/>
      <c r="I38" s="30"/>
      <c r="J38" s="31"/>
      <c r="K38" s="103"/>
      <c r="L38" s="104"/>
      <c r="M38" s="104"/>
    </row>
    <row r="39" spans="1:13" x14ac:dyDescent="0.25">
      <c r="A39" s="143" t="s">
        <v>15</v>
      </c>
      <c r="B39" s="144"/>
      <c r="C39" s="145"/>
      <c r="D39" s="12"/>
      <c r="E39" s="30">
        <v>0</v>
      </c>
      <c r="F39" s="31">
        <v>0</v>
      </c>
      <c r="G39" s="30">
        <v>0</v>
      </c>
      <c r="H39" s="32">
        <v>0</v>
      </c>
      <c r="I39" s="30">
        <v>0</v>
      </c>
      <c r="J39" s="31"/>
      <c r="K39" s="103"/>
      <c r="L39" s="104"/>
      <c r="M39" s="104"/>
    </row>
    <row r="40" spans="1:13" x14ac:dyDescent="0.25">
      <c r="A40" s="143" t="s">
        <v>16</v>
      </c>
      <c r="B40" s="144"/>
      <c r="C40" s="145"/>
      <c r="D40" s="12"/>
      <c r="E40" s="30">
        <v>0</v>
      </c>
      <c r="F40" s="31">
        <v>0</v>
      </c>
      <c r="G40" s="30">
        <v>0</v>
      </c>
      <c r="H40" s="32">
        <v>0</v>
      </c>
      <c r="I40" s="30">
        <v>0</v>
      </c>
      <c r="J40" s="31"/>
      <c r="K40" s="103"/>
      <c r="L40" s="104"/>
      <c r="M40" s="104"/>
    </row>
    <row r="41" spans="1:13" ht="13" x14ac:dyDescent="0.3">
      <c r="A41" s="161" t="s">
        <v>30</v>
      </c>
      <c r="B41" s="162"/>
      <c r="C41" s="163"/>
      <c r="D41" s="109"/>
      <c r="E41" s="33">
        <f>ROUND(SUM(E39:E40),0)</f>
        <v>0</v>
      </c>
      <c r="F41" s="34">
        <f>ROUND(SUM(F39:F40),0)</f>
        <v>0</v>
      </c>
      <c r="G41" s="33">
        <f>ROUND(SUM(G39:G40),0)</f>
        <v>0</v>
      </c>
      <c r="H41" s="48">
        <f>ROUND(SUM(H39:H40),0)</f>
        <v>0</v>
      </c>
      <c r="I41" s="33">
        <f>ROUND(SUM(I39:I40),0)</f>
        <v>0</v>
      </c>
      <c r="J41" s="34">
        <f>ROUND(SUM(E41:I41),0)</f>
        <v>0</v>
      </c>
      <c r="K41" s="103"/>
      <c r="L41" s="7"/>
      <c r="M41" s="7"/>
    </row>
    <row r="42" spans="1:13" ht="13" x14ac:dyDescent="0.3">
      <c r="A42" s="161"/>
      <c r="B42" s="162"/>
      <c r="C42" s="163"/>
      <c r="D42" s="109"/>
      <c r="E42" s="33"/>
      <c r="F42" s="34"/>
      <c r="G42" s="33"/>
      <c r="H42" s="48"/>
      <c r="I42" s="33"/>
      <c r="J42" s="34"/>
      <c r="K42" s="103"/>
      <c r="L42" s="7"/>
      <c r="M42" s="7"/>
    </row>
    <row r="43" spans="1:13" ht="12.75" hidden="1" customHeight="1" x14ac:dyDescent="0.3">
      <c r="A43" s="157" t="s">
        <v>11</v>
      </c>
      <c r="B43" s="158"/>
      <c r="C43" s="159"/>
      <c r="D43" s="3"/>
      <c r="E43" s="30">
        <v>0</v>
      </c>
      <c r="F43" s="31"/>
      <c r="G43" s="30"/>
      <c r="H43" s="32"/>
      <c r="I43" s="30"/>
      <c r="J43" s="31"/>
      <c r="K43" s="103"/>
      <c r="L43" s="104"/>
      <c r="M43" s="104"/>
    </row>
    <row r="44" spans="1:13" ht="12.75" hidden="1" customHeight="1" x14ac:dyDescent="0.25">
      <c r="A44" s="143" t="s">
        <v>17</v>
      </c>
      <c r="B44" s="144"/>
      <c r="C44" s="145"/>
      <c r="D44" s="12"/>
      <c r="E44" s="30"/>
      <c r="F44" s="31"/>
      <c r="G44" s="30"/>
      <c r="H44" s="32"/>
      <c r="I44" s="30"/>
      <c r="J44" s="31"/>
      <c r="K44" s="103"/>
      <c r="L44" s="104"/>
      <c r="M44" s="104"/>
    </row>
    <row r="45" spans="1:13" ht="12.75" hidden="1" customHeight="1" x14ac:dyDescent="0.25">
      <c r="A45" s="143" t="s">
        <v>18</v>
      </c>
      <c r="B45" s="144"/>
      <c r="C45" s="145"/>
      <c r="D45" s="12"/>
      <c r="E45" s="30">
        <v>0</v>
      </c>
      <c r="F45" s="31">
        <v>0</v>
      </c>
      <c r="G45" s="30"/>
      <c r="H45" s="32"/>
      <c r="I45" s="30"/>
      <c r="J45" s="31"/>
      <c r="K45" s="103"/>
      <c r="L45" s="104"/>
      <c r="M45" s="104"/>
    </row>
    <row r="46" spans="1:13" ht="12.75" hidden="1" customHeight="1" x14ac:dyDescent="0.25">
      <c r="A46" s="143" t="s">
        <v>19</v>
      </c>
      <c r="B46" s="144"/>
      <c r="C46" s="145"/>
      <c r="D46" s="12"/>
      <c r="E46" s="30"/>
      <c r="F46" s="31"/>
      <c r="G46" s="30"/>
      <c r="H46" s="32"/>
      <c r="I46" s="30"/>
      <c r="J46" s="31"/>
      <c r="K46" s="103"/>
      <c r="L46" s="104"/>
      <c r="M46" s="104"/>
    </row>
    <row r="47" spans="1:13" ht="12.75" hidden="1" customHeight="1" x14ac:dyDescent="0.25">
      <c r="A47" s="143" t="s">
        <v>20</v>
      </c>
      <c r="B47" s="144"/>
      <c r="C47" s="145"/>
      <c r="D47" s="12"/>
      <c r="E47" s="30"/>
      <c r="F47" s="31"/>
      <c r="G47" s="30"/>
      <c r="H47" s="32"/>
      <c r="I47" s="30"/>
      <c r="J47" s="31"/>
      <c r="K47" s="103"/>
      <c r="L47" s="104"/>
      <c r="M47" s="104"/>
    </row>
    <row r="48" spans="1:13" ht="12.75" hidden="1" customHeight="1" x14ac:dyDescent="0.25">
      <c r="A48" s="143" t="s">
        <v>21</v>
      </c>
      <c r="B48" s="144"/>
      <c r="C48" s="145"/>
      <c r="D48" s="12"/>
      <c r="E48" s="30"/>
      <c r="F48" s="31"/>
      <c r="G48" s="30"/>
      <c r="H48" s="32"/>
      <c r="I48" s="30"/>
      <c r="J48" s="31"/>
      <c r="K48" s="103"/>
      <c r="L48" s="104"/>
      <c r="M48" s="104"/>
    </row>
    <row r="49" spans="1:19" ht="12.75" hidden="1" customHeight="1" x14ac:dyDescent="0.3">
      <c r="A49" s="161" t="s">
        <v>29</v>
      </c>
      <c r="B49" s="162"/>
      <c r="C49" s="163"/>
      <c r="D49" s="109"/>
      <c r="E49" s="33">
        <f>SUM(E44:E48)</f>
        <v>0</v>
      </c>
      <c r="F49" s="34">
        <f>SUM(F44:F48)</f>
        <v>0</v>
      </c>
      <c r="G49" s="33">
        <f>SUM(G44:G48)</f>
        <v>0</v>
      </c>
      <c r="H49" s="48">
        <f t="shared" ref="H49:I49" si="15">SUM(H44:H48)</f>
        <v>0</v>
      </c>
      <c r="I49" s="33">
        <f t="shared" si="15"/>
        <v>0</v>
      </c>
      <c r="J49" s="34">
        <f>SUM(E49:H49)</f>
        <v>0</v>
      </c>
      <c r="K49" s="103"/>
      <c r="L49" s="7"/>
      <c r="M49" s="104"/>
    </row>
    <row r="50" spans="1:19" ht="12.75" hidden="1" customHeight="1" x14ac:dyDescent="0.3">
      <c r="A50" s="161"/>
      <c r="B50" s="162"/>
      <c r="C50" s="163"/>
      <c r="D50" s="109"/>
      <c r="E50" s="33"/>
      <c r="F50" s="34"/>
      <c r="G50" s="33"/>
      <c r="H50" s="48"/>
      <c r="I50" s="33"/>
      <c r="J50" s="34"/>
      <c r="K50" s="103"/>
      <c r="L50" s="7"/>
      <c r="M50" s="104"/>
    </row>
    <row r="51" spans="1:19" ht="13" x14ac:dyDescent="0.3">
      <c r="A51" s="171" t="s">
        <v>12</v>
      </c>
      <c r="B51" s="172"/>
      <c r="C51" s="173"/>
      <c r="D51" s="16"/>
      <c r="E51" s="30"/>
      <c r="F51" s="31"/>
      <c r="G51" s="30"/>
      <c r="H51" s="32"/>
      <c r="I51" s="30"/>
      <c r="J51" s="31"/>
      <c r="K51" s="103"/>
      <c r="L51" s="104"/>
      <c r="M51" s="104"/>
    </row>
    <row r="52" spans="1:19" x14ac:dyDescent="0.25">
      <c r="A52" s="146" t="s">
        <v>22</v>
      </c>
      <c r="B52" s="147"/>
      <c r="C52" s="148"/>
      <c r="D52" s="15"/>
      <c r="E52" s="30">
        <v>0</v>
      </c>
      <c r="F52" s="31">
        <v>0</v>
      </c>
      <c r="G52" s="30">
        <v>0</v>
      </c>
      <c r="H52" s="32">
        <v>0</v>
      </c>
      <c r="I52" s="30">
        <v>0</v>
      </c>
      <c r="J52" s="31"/>
      <c r="K52" s="103"/>
      <c r="L52" s="104"/>
      <c r="M52" s="104"/>
    </row>
    <row r="53" spans="1:19" x14ac:dyDescent="0.25">
      <c r="A53" s="146" t="s">
        <v>23</v>
      </c>
      <c r="B53" s="147"/>
      <c r="C53" s="148"/>
      <c r="D53" s="15"/>
      <c r="E53" s="30">
        <v>0</v>
      </c>
      <c r="F53" s="31">
        <v>0</v>
      </c>
      <c r="G53" s="30">
        <v>0</v>
      </c>
      <c r="H53" s="32">
        <v>0</v>
      </c>
      <c r="I53" s="30">
        <v>0</v>
      </c>
      <c r="J53" s="31"/>
      <c r="K53" s="103"/>
      <c r="L53" s="104"/>
      <c r="M53" s="104"/>
    </row>
    <row r="54" spans="1:19" x14ac:dyDescent="0.25">
      <c r="A54" s="146" t="s">
        <v>24</v>
      </c>
      <c r="B54" s="147"/>
      <c r="C54" s="148"/>
      <c r="D54" s="15"/>
      <c r="E54" s="30">
        <v>0</v>
      </c>
      <c r="F54" s="31">
        <v>0</v>
      </c>
      <c r="G54" s="30">
        <v>0</v>
      </c>
      <c r="H54" s="32">
        <v>0</v>
      </c>
      <c r="I54" s="30">
        <v>0</v>
      </c>
      <c r="J54" s="31"/>
      <c r="K54" s="103"/>
      <c r="L54" s="104"/>
      <c r="M54" s="104"/>
    </row>
    <row r="55" spans="1:19" ht="12.75" hidden="1" customHeight="1" x14ac:dyDescent="0.25">
      <c r="A55" s="146" t="s">
        <v>25</v>
      </c>
      <c r="B55" s="147"/>
      <c r="C55" s="148"/>
      <c r="D55" s="15"/>
      <c r="E55" s="30">
        <v>0</v>
      </c>
      <c r="F55" s="31">
        <v>0</v>
      </c>
      <c r="G55" s="30">
        <v>0</v>
      </c>
      <c r="H55" s="32">
        <v>0</v>
      </c>
      <c r="I55" s="30"/>
      <c r="J55" s="31"/>
      <c r="K55" s="103"/>
      <c r="L55" s="104"/>
      <c r="M55" s="104"/>
    </row>
    <row r="56" spans="1:19" x14ac:dyDescent="0.25">
      <c r="A56" s="146" t="s">
        <v>26</v>
      </c>
      <c r="B56" s="147"/>
      <c r="C56" s="148"/>
      <c r="D56" s="15"/>
      <c r="E56" s="30">
        <v>0</v>
      </c>
      <c r="F56" s="31">
        <v>0</v>
      </c>
      <c r="G56" s="30">
        <v>0</v>
      </c>
      <c r="H56" s="32">
        <v>0</v>
      </c>
      <c r="I56" s="30">
        <v>0</v>
      </c>
      <c r="J56" s="31"/>
      <c r="K56" s="103"/>
      <c r="L56" s="104"/>
      <c r="M56" s="104"/>
    </row>
    <row r="57" spans="1:19" ht="12.75" hidden="1" customHeight="1" x14ac:dyDescent="0.25">
      <c r="A57" s="146" t="s">
        <v>27</v>
      </c>
      <c r="B57" s="147"/>
      <c r="C57" s="148"/>
      <c r="D57" s="15"/>
      <c r="E57" s="30"/>
      <c r="F57" s="31"/>
      <c r="G57" s="30"/>
      <c r="H57" s="32"/>
      <c r="I57" s="30"/>
      <c r="J57" s="31"/>
      <c r="K57" s="103"/>
      <c r="L57" s="103"/>
      <c r="M57" s="103"/>
    </row>
    <row r="58" spans="1:19" x14ac:dyDescent="0.25">
      <c r="A58" s="143" t="s">
        <v>33</v>
      </c>
      <c r="B58" s="144"/>
      <c r="C58" s="145"/>
      <c r="D58" s="15">
        <f>D21</f>
        <v>0</v>
      </c>
      <c r="E58" s="120">
        <f>ROUND(I59*J59*B58,0)</f>
        <v>0</v>
      </c>
      <c r="F58" s="123">
        <f>ROUND(E58,0)</f>
        <v>0</v>
      </c>
      <c r="G58" s="120">
        <f>ROUND(F58,0)</f>
        <v>0</v>
      </c>
      <c r="H58" s="123">
        <f>(G58)</f>
        <v>0</v>
      </c>
      <c r="I58" s="30">
        <f>(H58)</f>
        <v>0</v>
      </c>
      <c r="J58" s="31"/>
      <c r="K58" s="103"/>
      <c r="L58" s="28" t="s">
        <v>45</v>
      </c>
      <c r="M58" s="28" t="s">
        <v>46</v>
      </c>
    </row>
    <row r="59" spans="1:19" x14ac:dyDescent="0.25">
      <c r="A59" s="143" t="s">
        <v>21</v>
      </c>
      <c r="B59" s="144"/>
      <c r="C59" s="145"/>
      <c r="D59" s="108"/>
      <c r="E59" s="30">
        <f>ROUND(L60*M60*D59+L61*M61*D59,0)</f>
        <v>0</v>
      </c>
      <c r="F59" s="31">
        <f t="shared" ref="F59:H59" si="16">ROUND(E59*1.05,0)</f>
        <v>0</v>
      </c>
      <c r="G59" s="30">
        <f t="shared" si="16"/>
        <v>0</v>
      </c>
      <c r="H59" s="31">
        <f t="shared" si="16"/>
        <v>0</v>
      </c>
      <c r="I59" s="30">
        <v>0</v>
      </c>
      <c r="J59" s="31"/>
      <c r="K59" s="103"/>
      <c r="L59" s="57">
        <v>369.65</v>
      </c>
      <c r="M59" s="26">
        <v>24</v>
      </c>
      <c r="N59" s="66"/>
    </row>
    <row r="60" spans="1:19" ht="13" x14ac:dyDescent="0.3">
      <c r="A60" s="161" t="s">
        <v>28</v>
      </c>
      <c r="B60" s="162"/>
      <c r="C60" s="163"/>
      <c r="D60" s="109"/>
      <c r="E60" s="33">
        <f>ROUND(SUM(E52:E59),0)</f>
        <v>0</v>
      </c>
      <c r="F60" s="34">
        <f>ROUND(SUM(F52:F59),0)</f>
        <v>0</v>
      </c>
      <c r="G60" s="33">
        <f>ROUND(SUM(G52:G59),0)</f>
        <v>0</v>
      </c>
      <c r="H60" s="48">
        <f>ROUND(SUM(H52:H59),0)</f>
        <v>0</v>
      </c>
      <c r="I60" s="33">
        <f>ROUND(SUM(I52:I59),0)</f>
        <v>0</v>
      </c>
      <c r="J60" s="34">
        <f>ROUND(SUM(E60:I60),0)</f>
        <v>0</v>
      </c>
      <c r="K60" s="103"/>
      <c r="L60" s="57">
        <v>388.13</v>
      </c>
      <c r="M60" s="58">
        <v>0</v>
      </c>
      <c r="N60" s="66"/>
      <c r="O60" s="10"/>
      <c r="P60" s="10"/>
      <c r="Q60" s="10"/>
      <c r="R60" s="10"/>
      <c r="S60" s="10"/>
    </row>
    <row r="61" spans="1:19" ht="13.5" thickBot="1" x14ac:dyDescent="0.35">
      <c r="A61" s="174" t="s">
        <v>13</v>
      </c>
      <c r="B61" s="175"/>
      <c r="C61" s="176"/>
      <c r="D61" s="25"/>
      <c r="E61" s="35">
        <f>ROUND(E60+E49+E41+E36+E34,0)</f>
        <v>0</v>
      </c>
      <c r="F61" s="36">
        <f>ROUND(F60+F49+F41+F36+F34,0)</f>
        <v>0</v>
      </c>
      <c r="G61" s="35">
        <f>ROUND(G60+G49+G41+G36+G34,0)</f>
        <v>0</v>
      </c>
      <c r="H61" s="49">
        <f>ROUND(H60+H49+H41+H36+H34,0)</f>
        <v>0</v>
      </c>
      <c r="I61" s="35">
        <f>ROUND(I60+I49+I41+I36+I34,0)</f>
        <v>0</v>
      </c>
      <c r="J61" s="36">
        <f>ROUND(SUM(E61:I61),0)</f>
        <v>0</v>
      </c>
      <c r="K61" s="103"/>
      <c r="L61" s="7"/>
      <c r="M61" s="7"/>
    </row>
    <row r="62" spans="1:19" s="10" customFormat="1" ht="13" x14ac:dyDescent="0.3">
      <c r="A62" s="189" t="s">
        <v>31</v>
      </c>
      <c r="B62" s="190"/>
      <c r="C62" s="191"/>
      <c r="D62" s="24"/>
      <c r="E62" s="37">
        <f>ROUND(E61-E58-E36-E56,0)</f>
        <v>0</v>
      </c>
      <c r="F62" s="38">
        <f>ROUND(F61-F58-F36-F56,0)</f>
        <v>0</v>
      </c>
      <c r="G62" s="37">
        <f>ROUND(G61-G58-G36-G56,0)</f>
        <v>0</v>
      </c>
      <c r="H62" s="38">
        <f>ROUND(H61-H58-H36-H56,0)</f>
        <v>0</v>
      </c>
      <c r="I62" s="37">
        <f>ROUND(I61-I58-I36-I56,0)</f>
        <v>0</v>
      </c>
      <c r="J62" s="38">
        <f>ROUND(SUM(E62:I62),0)</f>
        <v>0</v>
      </c>
      <c r="L62" s="11"/>
      <c r="M62" s="11"/>
      <c r="O62"/>
      <c r="P62"/>
      <c r="Q62"/>
      <c r="R62"/>
      <c r="S62"/>
    </row>
    <row r="63" spans="1:19" ht="13.5" thickBot="1" x14ac:dyDescent="0.35">
      <c r="A63" s="174" t="s">
        <v>47</v>
      </c>
      <c r="B63" s="175"/>
      <c r="C63" s="176"/>
      <c r="D63" s="29">
        <v>0.52</v>
      </c>
      <c r="E63" s="39">
        <f>ROUND(E62*$D$63,0)</f>
        <v>0</v>
      </c>
      <c r="F63" s="45">
        <f>ROUND(F62*$D$63,0)</f>
        <v>0</v>
      </c>
      <c r="G63" s="39">
        <f>ROUND(G62*$D$63,0)</f>
        <v>0</v>
      </c>
      <c r="H63" s="45">
        <f>ROUND(H62*$D$63,0)</f>
        <v>0</v>
      </c>
      <c r="I63" s="39">
        <f>ROUND(I62*$D$63,0)</f>
        <v>0</v>
      </c>
      <c r="J63" s="40">
        <f>ROUND(SUM(E63:I63),0)</f>
        <v>0</v>
      </c>
      <c r="K63" s="103"/>
      <c r="L63" s="7"/>
      <c r="M63" s="104"/>
    </row>
    <row r="64" spans="1:19" ht="13.5" thickBot="1" x14ac:dyDescent="0.35">
      <c r="A64" s="186" t="s">
        <v>14</v>
      </c>
      <c r="B64" s="187"/>
      <c r="C64" s="188"/>
      <c r="D64" s="23"/>
      <c r="E64" s="41">
        <f>ROUND(E63+E61,0)</f>
        <v>0</v>
      </c>
      <c r="F64" s="42">
        <f>ROUND(F63+F61,0)</f>
        <v>0</v>
      </c>
      <c r="G64" s="41">
        <f>ROUND(G63+G61,0)</f>
        <v>0</v>
      </c>
      <c r="H64" s="50">
        <f>ROUND(H63+H61,0)</f>
        <v>0</v>
      </c>
      <c r="I64" s="46">
        <f>ROUND(I63+I61,0)</f>
        <v>0</v>
      </c>
      <c r="J64" s="43">
        <f>ROUND(SUM(E64:I64),0)</f>
        <v>0</v>
      </c>
      <c r="K64" s="103"/>
      <c r="L64" s="7"/>
      <c r="M64" s="7"/>
    </row>
    <row r="65" spans="1:13" ht="13" customHeight="1" x14ac:dyDescent="0.3">
      <c r="A65" s="197" t="s">
        <v>32</v>
      </c>
      <c r="B65" s="197"/>
      <c r="C65" s="197"/>
      <c r="D65" s="197"/>
      <c r="E65" s="197"/>
      <c r="F65" s="197"/>
      <c r="G65" s="197"/>
      <c r="H65" s="111"/>
      <c r="I65" s="111"/>
      <c r="J65" s="169">
        <f>ROUND(J64,0)</f>
        <v>0</v>
      </c>
      <c r="K65" s="103"/>
      <c r="L65" s="103"/>
      <c r="M65" s="103"/>
    </row>
    <row r="66" spans="1:13" ht="13" customHeight="1" x14ac:dyDescent="0.3">
      <c r="A66" s="198"/>
      <c r="B66" s="198"/>
      <c r="C66" s="198"/>
      <c r="D66" s="198"/>
      <c r="E66" s="198"/>
      <c r="F66" s="198"/>
      <c r="G66" s="198"/>
      <c r="H66" s="112"/>
      <c r="I66" s="112"/>
      <c r="J66" s="170"/>
      <c r="K66" s="103"/>
      <c r="L66" s="103"/>
      <c r="M66" s="103"/>
    </row>
    <row r="67" spans="1:13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3" x14ac:dyDescent="0.3">
      <c r="A69" s="114" t="s">
        <v>64</v>
      </c>
      <c r="B69" s="114"/>
      <c r="C69" s="114"/>
      <c r="D69" s="115"/>
      <c r="E69" s="115"/>
      <c r="F69" s="115"/>
      <c r="G69" s="116"/>
      <c r="H69" s="116"/>
      <c r="I69" s="13"/>
      <c r="J69" s="13"/>
      <c r="K69" s="13"/>
      <c r="L69" s="13"/>
      <c r="M69" s="13"/>
    </row>
    <row r="70" spans="1:13" ht="13" x14ac:dyDescent="0.3">
      <c r="A70" s="115" t="s">
        <v>65</v>
      </c>
      <c r="B70" s="115"/>
      <c r="C70" s="115"/>
      <c r="D70" s="115"/>
      <c r="E70" s="115"/>
      <c r="F70" s="115"/>
      <c r="G70" s="116"/>
      <c r="H70" s="116"/>
      <c r="I70" s="13"/>
      <c r="J70" s="13"/>
      <c r="K70" s="13"/>
      <c r="L70" s="13"/>
      <c r="M70" s="13"/>
    </row>
    <row r="71" spans="1:13" x14ac:dyDescent="0.25">
      <c r="A71" s="167"/>
      <c r="B71" s="167"/>
      <c r="C71" s="167"/>
      <c r="D71" s="110"/>
      <c r="E71" s="13"/>
      <c r="F71" s="13"/>
      <c r="G71" s="13"/>
      <c r="H71" s="13"/>
      <c r="I71" s="13"/>
      <c r="J71" s="13"/>
      <c r="K71" s="13"/>
      <c r="L71" s="13"/>
      <c r="M71" s="13"/>
    </row>
    <row r="72" spans="1:1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</sheetData>
  <sheetProtection selectLockedCells="1" selectUnlockedCells="1"/>
  <mergeCells count="71">
    <mergeCell ref="A71:C71"/>
    <mergeCell ref="A60:C60"/>
    <mergeCell ref="A61:C61"/>
    <mergeCell ref="A62:C62"/>
    <mergeCell ref="A63:C63"/>
    <mergeCell ref="A64:C64"/>
    <mergeCell ref="A65:G66"/>
    <mergeCell ref="A56:C56"/>
    <mergeCell ref="A57:C57"/>
    <mergeCell ref="A23:C23"/>
    <mergeCell ref="A22:C22"/>
    <mergeCell ref="J65:J66"/>
    <mergeCell ref="A59:C59"/>
    <mergeCell ref="A48:C48"/>
    <mergeCell ref="A49:C49"/>
    <mergeCell ref="A50:C50"/>
    <mergeCell ref="A51:C51"/>
    <mergeCell ref="A52:C52"/>
    <mergeCell ref="A58:C58"/>
    <mergeCell ref="A47:C47"/>
    <mergeCell ref="A36:C36"/>
    <mergeCell ref="A37:C37"/>
    <mergeCell ref="A38:C38"/>
    <mergeCell ref="A53:C53"/>
    <mergeCell ref="A54:C54"/>
    <mergeCell ref="A39:C39"/>
    <mergeCell ref="A40:C40"/>
    <mergeCell ref="A41:C41"/>
    <mergeCell ref="A42:C42"/>
    <mergeCell ref="A43:C43"/>
    <mergeCell ref="A55:C55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4:C44"/>
    <mergeCell ref="A45:C45"/>
    <mergeCell ref="A46:C46"/>
    <mergeCell ref="A21:C21"/>
    <mergeCell ref="A1:J1"/>
    <mergeCell ref="A2:E2"/>
    <mergeCell ref="F2:J2"/>
    <mergeCell ref="A3:J3"/>
    <mergeCell ref="A4:J4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O9:S9"/>
    <mergeCell ref="O18:S18"/>
    <mergeCell ref="A6:J6"/>
    <mergeCell ref="A7:C9"/>
    <mergeCell ref="D7:D9"/>
    <mergeCell ref="E7:J7"/>
    <mergeCell ref="J8:J9"/>
    <mergeCell ref="L9:M9"/>
    <mergeCell ref="A10:C10"/>
  </mergeCells>
  <phoneticPr fontId="3" type="noConversion"/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0"/>
  <sheetViews>
    <sheetView zoomScaleNormal="100" workbookViewId="0">
      <selection activeCell="A6" sqref="A6:J6"/>
    </sheetView>
  </sheetViews>
  <sheetFormatPr defaultRowHeight="12.5" x14ac:dyDescent="0.25"/>
  <cols>
    <col min="3" max="3" width="28.81640625" customWidth="1"/>
    <col min="4" max="4" width="7.453125" bestFit="1" customWidth="1"/>
    <col min="5" max="5" width="12.1796875" style="22" bestFit="1" customWidth="1"/>
    <col min="6" max="6" width="11.81640625" bestFit="1" customWidth="1"/>
    <col min="7" max="7" width="11.81640625" style="22" bestFit="1" customWidth="1"/>
    <col min="8" max="9" width="11.81640625" style="22" customWidth="1"/>
    <col min="10" max="10" width="12.81640625" customWidth="1"/>
    <col min="16" max="19" width="12" bestFit="1" customWidth="1"/>
  </cols>
  <sheetData>
    <row r="1" spans="1:19" x14ac:dyDescent="0.25">
      <c r="A1" s="133" t="str">
        <f>'Cumulative Budget'!A1:J1</f>
        <v xml:space="preserve">PI Name: 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9" x14ac:dyDescent="0.25">
      <c r="A2" s="133" t="str">
        <f>'Cumulative Budget'!A2:E2</f>
        <v xml:space="preserve">Agency: </v>
      </c>
      <c r="B2" s="133"/>
      <c r="C2" s="133"/>
      <c r="D2" s="133"/>
      <c r="E2" s="133"/>
      <c r="F2" s="133" t="str">
        <f>'Cumulative Budget'!F2:J2</f>
        <v>Program:</v>
      </c>
      <c r="G2" s="133"/>
      <c r="H2" s="133"/>
      <c r="I2" s="133"/>
      <c r="J2" s="133"/>
    </row>
    <row r="3" spans="1:19" ht="12.75" customHeight="1" x14ac:dyDescent="0.25">
      <c r="A3" s="160" t="str">
        <f>'Cumulative Budget'!A3:J3</f>
        <v xml:space="preserve">Proposal Title: 
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9" ht="12.75" customHeight="1" x14ac:dyDescent="0.25">
      <c r="A4" s="160" t="str">
        <f>'Cumulative Budget'!A4:J4</f>
        <v>Project Dates: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9" x14ac:dyDescent="0.25">
      <c r="E5" s="13"/>
      <c r="G5" s="13"/>
      <c r="H5" s="13"/>
      <c r="I5" s="13"/>
    </row>
    <row r="6" spans="1:19" x14ac:dyDescent="0.25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K6" s="1"/>
    </row>
    <row r="7" spans="1:19" x14ac:dyDescent="0.25">
      <c r="A7" s="153" t="s">
        <v>1</v>
      </c>
      <c r="B7" s="153"/>
      <c r="C7" s="153"/>
      <c r="D7" s="150" t="s">
        <v>38</v>
      </c>
      <c r="E7" s="153" t="s">
        <v>2</v>
      </c>
      <c r="F7" s="153"/>
      <c r="G7" s="153"/>
      <c r="H7" s="153"/>
      <c r="I7" s="153"/>
      <c r="J7" s="153"/>
      <c r="K7" s="1"/>
      <c r="L7" s="6"/>
      <c r="M7" s="6"/>
    </row>
    <row r="8" spans="1:19" x14ac:dyDescent="0.25">
      <c r="A8" s="153"/>
      <c r="B8" s="153"/>
      <c r="C8" s="153"/>
      <c r="D8" s="151"/>
      <c r="E8" s="53" t="s">
        <v>3</v>
      </c>
      <c r="F8" s="60" t="s">
        <v>4</v>
      </c>
      <c r="G8" s="53" t="s">
        <v>5</v>
      </c>
      <c r="H8" s="52" t="s">
        <v>48</v>
      </c>
      <c r="I8" s="53" t="s">
        <v>49</v>
      </c>
      <c r="J8" s="153" t="s">
        <v>6</v>
      </c>
      <c r="L8" s="6"/>
      <c r="M8" s="6"/>
    </row>
    <row r="9" spans="1:19" s="2" customFormat="1" ht="13" x14ac:dyDescent="0.3">
      <c r="A9" s="153"/>
      <c r="B9" s="153"/>
      <c r="C9" s="153"/>
      <c r="D9" s="152"/>
      <c r="E9" s="54" t="s">
        <v>52</v>
      </c>
      <c r="F9" s="55" t="s">
        <v>52</v>
      </c>
      <c r="G9" s="54" t="s">
        <v>52</v>
      </c>
      <c r="H9" s="56" t="s">
        <v>52</v>
      </c>
      <c r="I9" s="54" t="s">
        <v>52</v>
      </c>
      <c r="J9" s="153"/>
      <c r="L9" s="168"/>
      <c r="M9" s="168"/>
      <c r="N9"/>
      <c r="O9" s="193" t="s">
        <v>62</v>
      </c>
      <c r="P9" s="193"/>
      <c r="Q9" s="193"/>
      <c r="R9" s="193"/>
      <c r="S9" s="193"/>
    </row>
    <row r="10" spans="1:19" ht="13" x14ac:dyDescent="0.3">
      <c r="A10" s="157" t="s">
        <v>7</v>
      </c>
      <c r="B10" s="158"/>
      <c r="C10" s="159"/>
      <c r="D10" s="3"/>
      <c r="E10" s="21"/>
      <c r="F10" s="4"/>
      <c r="G10" s="21"/>
      <c r="H10" s="47"/>
      <c r="I10" s="21"/>
      <c r="J10" s="4"/>
      <c r="L10" s="26" t="s">
        <v>43</v>
      </c>
      <c r="M10" s="26" t="s">
        <v>44</v>
      </c>
      <c r="O10" s="80" t="s">
        <v>3</v>
      </c>
      <c r="P10" s="81" t="s">
        <v>4</v>
      </c>
      <c r="Q10" s="81" t="s">
        <v>5</v>
      </c>
      <c r="R10" s="81" t="s">
        <v>48</v>
      </c>
      <c r="S10" s="82" t="s">
        <v>49</v>
      </c>
    </row>
    <row r="11" spans="1:19" x14ac:dyDescent="0.25">
      <c r="A11" s="154"/>
      <c r="B11" s="155"/>
      <c r="C11" s="156"/>
      <c r="D11" s="61">
        <v>1</v>
      </c>
      <c r="E11" s="30">
        <f t="shared" ref="E11:E16" si="0">ROUND(L11/M11*D11,0)</f>
        <v>0</v>
      </c>
      <c r="F11" s="31">
        <f t="shared" ref="F11:I16" si="1">ROUND(E11*1.035,0)</f>
        <v>0</v>
      </c>
      <c r="G11" s="30">
        <f t="shared" si="1"/>
        <v>0</v>
      </c>
      <c r="H11" s="32">
        <f t="shared" si="1"/>
        <v>0</v>
      </c>
      <c r="I11" s="30">
        <f t="shared" si="1"/>
        <v>0</v>
      </c>
      <c r="J11" s="31"/>
      <c r="L11" s="27">
        <v>0</v>
      </c>
      <c r="M11" s="26">
        <v>9</v>
      </c>
      <c r="O11" s="83">
        <f>L11</f>
        <v>0</v>
      </c>
      <c r="P11" s="84">
        <f>L11*1.035</f>
        <v>0</v>
      </c>
      <c r="Q11" s="84">
        <f>P11*1.035</f>
        <v>0</v>
      </c>
      <c r="R11" s="84">
        <f t="shared" ref="R11:S16" si="2">Q11*1.035</f>
        <v>0</v>
      </c>
      <c r="S11" s="85">
        <f t="shared" si="2"/>
        <v>0</v>
      </c>
    </row>
    <row r="12" spans="1:19" x14ac:dyDescent="0.25">
      <c r="A12" s="154"/>
      <c r="B12" s="155"/>
      <c r="C12" s="156"/>
      <c r="D12" s="61">
        <v>1</v>
      </c>
      <c r="E12" s="30">
        <f t="shared" si="0"/>
        <v>0</v>
      </c>
      <c r="F12" s="31">
        <f t="shared" si="1"/>
        <v>0</v>
      </c>
      <c r="G12" s="30">
        <f t="shared" si="1"/>
        <v>0</v>
      </c>
      <c r="H12" s="32">
        <f t="shared" si="1"/>
        <v>0</v>
      </c>
      <c r="I12" s="30">
        <f t="shared" si="1"/>
        <v>0</v>
      </c>
      <c r="J12" s="31"/>
      <c r="L12" s="27">
        <v>0</v>
      </c>
      <c r="M12" s="26">
        <v>9</v>
      </c>
      <c r="O12" s="83">
        <f t="shared" ref="O12:O16" si="3">L12</f>
        <v>0</v>
      </c>
      <c r="P12" s="84">
        <f t="shared" ref="P12:P16" si="4">L12*1.035</f>
        <v>0</v>
      </c>
      <c r="Q12" s="84">
        <f t="shared" ref="Q12:Q16" si="5">P12*1.035</f>
        <v>0</v>
      </c>
      <c r="R12" s="84">
        <f t="shared" si="2"/>
        <v>0</v>
      </c>
      <c r="S12" s="85">
        <f t="shared" si="2"/>
        <v>0</v>
      </c>
    </row>
    <row r="13" spans="1:19" x14ac:dyDescent="0.25">
      <c r="A13" s="154"/>
      <c r="B13" s="155"/>
      <c r="C13" s="156"/>
      <c r="D13" s="61">
        <v>1</v>
      </c>
      <c r="E13" s="30">
        <f>ROUND(L13/M13*D13,0)</f>
        <v>0</v>
      </c>
      <c r="F13" s="31">
        <f t="shared" si="1"/>
        <v>0</v>
      </c>
      <c r="G13" s="30">
        <f t="shared" si="1"/>
        <v>0</v>
      </c>
      <c r="H13" s="32">
        <f t="shared" si="1"/>
        <v>0</v>
      </c>
      <c r="I13" s="30">
        <f t="shared" si="1"/>
        <v>0</v>
      </c>
      <c r="J13" s="31"/>
      <c r="L13" s="27">
        <v>0</v>
      </c>
      <c r="M13" s="26">
        <v>9</v>
      </c>
      <c r="O13" s="83">
        <f t="shared" si="3"/>
        <v>0</v>
      </c>
      <c r="P13" s="84">
        <f t="shared" si="4"/>
        <v>0</v>
      </c>
      <c r="Q13" s="84">
        <f t="shared" si="5"/>
        <v>0</v>
      </c>
      <c r="R13" s="84">
        <f t="shared" si="2"/>
        <v>0</v>
      </c>
      <c r="S13" s="85">
        <f t="shared" si="2"/>
        <v>0</v>
      </c>
    </row>
    <row r="14" spans="1:19" x14ac:dyDescent="0.25">
      <c r="A14" s="154"/>
      <c r="B14" s="155"/>
      <c r="C14" s="156"/>
      <c r="D14" s="61">
        <v>1</v>
      </c>
      <c r="E14" s="30">
        <f t="shared" si="0"/>
        <v>0</v>
      </c>
      <c r="F14" s="31">
        <f t="shared" si="1"/>
        <v>0</v>
      </c>
      <c r="G14" s="30">
        <f t="shared" si="1"/>
        <v>0</v>
      </c>
      <c r="H14" s="32">
        <f t="shared" si="1"/>
        <v>0</v>
      </c>
      <c r="I14" s="30">
        <f t="shared" si="1"/>
        <v>0</v>
      </c>
      <c r="J14" s="31"/>
      <c r="L14" s="27">
        <v>0</v>
      </c>
      <c r="M14" s="26">
        <v>9</v>
      </c>
      <c r="O14" s="83">
        <f t="shared" si="3"/>
        <v>0</v>
      </c>
      <c r="P14" s="84">
        <f t="shared" si="4"/>
        <v>0</v>
      </c>
      <c r="Q14" s="84">
        <f t="shared" si="5"/>
        <v>0</v>
      </c>
      <c r="R14" s="84">
        <f t="shared" si="2"/>
        <v>0</v>
      </c>
      <c r="S14" s="85">
        <f t="shared" si="2"/>
        <v>0</v>
      </c>
    </row>
    <row r="15" spans="1:19" x14ac:dyDescent="0.25">
      <c r="A15" s="154"/>
      <c r="B15" s="155"/>
      <c r="C15" s="156"/>
      <c r="D15" s="61">
        <v>1</v>
      </c>
      <c r="E15" s="30">
        <f t="shared" si="0"/>
        <v>0</v>
      </c>
      <c r="F15" s="31">
        <f t="shared" si="1"/>
        <v>0</v>
      </c>
      <c r="G15" s="30">
        <f t="shared" si="1"/>
        <v>0</v>
      </c>
      <c r="H15" s="32">
        <f t="shared" si="1"/>
        <v>0</v>
      </c>
      <c r="I15" s="30">
        <f t="shared" si="1"/>
        <v>0</v>
      </c>
      <c r="J15" s="31"/>
      <c r="L15" s="27">
        <v>0</v>
      </c>
      <c r="M15" s="26">
        <v>9</v>
      </c>
      <c r="O15" s="83">
        <f t="shared" si="3"/>
        <v>0</v>
      </c>
      <c r="P15" s="84">
        <f t="shared" si="4"/>
        <v>0</v>
      </c>
      <c r="Q15" s="84">
        <f t="shared" si="5"/>
        <v>0</v>
      </c>
      <c r="R15" s="84">
        <f t="shared" si="2"/>
        <v>0</v>
      </c>
      <c r="S15" s="85">
        <f t="shared" si="2"/>
        <v>0</v>
      </c>
    </row>
    <row r="16" spans="1:19" x14ac:dyDescent="0.25">
      <c r="A16" s="154" t="str">
        <f>'Cumulative Budget'!A16:C16</f>
        <v>Dr. XXX (CoPI5)</v>
      </c>
      <c r="B16" s="155"/>
      <c r="C16" s="156"/>
      <c r="D16" s="61">
        <v>1</v>
      </c>
      <c r="E16" s="30">
        <f t="shared" si="0"/>
        <v>0</v>
      </c>
      <c r="F16" s="31">
        <f t="shared" si="1"/>
        <v>0</v>
      </c>
      <c r="G16" s="30">
        <f t="shared" si="1"/>
        <v>0</v>
      </c>
      <c r="H16" s="32">
        <f t="shared" si="1"/>
        <v>0</v>
      </c>
      <c r="I16" s="30">
        <f t="shared" si="1"/>
        <v>0</v>
      </c>
      <c r="J16" s="31"/>
      <c r="L16" s="27">
        <v>0</v>
      </c>
      <c r="M16" s="26">
        <v>9</v>
      </c>
      <c r="O16" s="88">
        <f t="shared" si="3"/>
        <v>0</v>
      </c>
      <c r="P16" s="86">
        <f t="shared" si="4"/>
        <v>0</v>
      </c>
      <c r="Q16" s="86">
        <f t="shared" si="5"/>
        <v>0</v>
      </c>
      <c r="R16" s="86">
        <f t="shared" si="2"/>
        <v>0</v>
      </c>
      <c r="S16" s="87">
        <f t="shared" si="2"/>
        <v>0</v>
      </c>
    </row>
    <row r="17" spans="1:19" x14ac:dyDescent="0.25">
      <c r="A17" s="140"/>
      <c r="B17" s="141"/>
      <c r="C17" s="142"/>
      <c r="D17" s="61"/>
      <c r="E17" s="30"/>
      <c r="F17" s="31"/>
      <c r="G17" s="30"/>
      <c r="H17" s="32"/>
      <c r="I17" s="30"/>
      <c r="J17" s="31"/>
      <c r="L17" s="5"/>
      <c r="M17" s="5"/>
    </row>
    <row r="18" spans="1:19" ht="13" x14ac:dyDescent="0.3">
      <c r="A18" s="143" t="s">
        <v>36</v>
      </c>
      <c r="B18" s="144"/>
      <c r="C18" s="145"/>
      <c r="D18" s="12"/>
      <c r="E18" s="30">
        <f>ROUND(SUM(E11:E17),0)</f>
        <v>0</v>
      </c>
      <c r="F18" s="31">
        <f>ROUND(SUM(F11:F17),0)</f>
        <v>0</v>
      </c>
      <c r="G18" s="30">
        <f>ROUND(SUM(G11:G17),0)</f>
        <v>0</v>
      </c>
      <c r="H18" s="32">
        <f>ROUND(SUM(H11:H17),0)</f>
        <v>0</v>
      </c>
      <c r="I18" s="30">
        <f>ROUND(SUM(I11:I17),0)</f>
        <v>0</v>
      </c>
      <c r="J18" s="31">
        <f>ROUND(SUM(E18:I18),0)</f>
        <v>0</v>
      </c>
      <c r="L18" s="5"/>
      <c r="M18" s="5"/>
      <c r="O18" s="194" t="s">
        <v>63</v>
      </c>
      <c r="P18" s="195"/>
      <c r="Q18" s="195"/>
      <c r="R18" s="195"/>
      <c r="S18" s="196"/>
    </row>
    <row r="19" spans="1:19" ht="13" x14ac:dyDescent="0.3">
      <c r="A19" s="157" t="s">
        <v>34</v>
      </c>
      <c r="B19" s="158"/>
      <c r="C19" s="159"/>
      <c r="D19" s="3"/>
      <c r="E19" s="30"/>
      <c r="F19" s="31"/>
      <c r="G19" s="30"/>
      <c r="H19" s="32"/>
      <c r="I19" s="30"/>
      <c r="J19" s="31"/>
      <c r="K19" s="103"/>
      <c r="L19" s="117" t="s">
        <v>70</v>
      </c>
      <c r="M19" s="117" t="s">
        <v>71</v>
      </c>
      <c r="O19" s="78" t="s">
        <v>3</v>
      </c>
      <c r="P19" s="70" t="s">
        <v>4</v>
      </c>
      <c r="Q19" s="70" t="s">
        <v>5</v>
      </c>
      <c r="R19" s="113" t="s">
        <v>48</v>
      </c>
      <c r="S19" s="79" t="s">
        <v>49</v>
      </c>
    </row>
    <row r="20" spans="1:19" x14ac:dyDescent="0.25">
      <c r="A20" s="183" t="s">
        <v>40</v>
      </c>
      <c r="B20" s="184"/>
      <c r="C20" s="185"/>
      <c r="D20" s="19">
        <v>0</v>
      </c>
      <c r="E20" s="120">
        <f>ROUND(D20*J20,0)</f>
        <v>0</v>
      </c>
      <c r="F20" s="31">
        <f t="shared" ref="F20:I24" si="6">ROUND(E20*1.03,0)</f>
        <v>0</v>
      </c>
      <c r="G20" s="30">
        <f t="shared" si="6"/>
        <v>0</v>
      </c>
      <c r="H20" s="32">
        <f t="shared" si="6"/>
        <v>0</v>
      </c>
      <c r="I20" s="30">
        <f t="shared" si="6"/>
        <v>0</v>
      </c>
      <c r="J20" s="31"/>
      <c r="K20" s="103"/>
      <c r="L20" s="118">
        <v>50000</v>
      </c>
      <c r="M20" s="119">
        <v>0.22</v>
      </c>
      <c r="O20" s="71" t="e">
        <f>E11/L11</f>
        <v>#DIV/0!</v>
      </c>
      <c r="P20" s="6" t="e">
        <f>F11/P11</f>
        <v>#DIV/0!</v>
      </c>
      <c r="Q20" s="6" t="e">
        <f>G11/Q11</f>
        <v>#DIV/0!</v>
      </c>
      <c r="R20" s="105" t="e">
        <f t="shared" ref="R20:S23" si="7">H11/R11</f>
        <v>#DIV/0!</v>
      </c>
      <c r="S20" s="72" t="e">
        <f t="shared" si="7"/>
        <v>#DIV/0!</v>
      </c>
    </row>
    <row r="21" spans="1:19" x14ac:dyDescent="0.25">
      <c r="A21" s="183" t="s">
        <v>66</v>
      </c>
      <c r="B21" s="184"/>
      <c r="C21" s="185"/>
      <c r="D21" s="19">
        <v>0</v>
      </c>
      <c r="E21" s="120">
        <f>ROUND(D21*J21,0)</f>
        <v>0</v>
      </c>
      <c r="F21" s="31">
        <f t="shared" si="6"/>
        <v>0</v>
      </c>
      <c r="G21" s="30">
        <f t="shared" si="6"/>
        <v>0</v>
      </c>
      <c r="H21" s="32">
        <f t="shared" si="6"/>
        <v>0</v>
      </c>
      <c r="I21" s="30">
        <f t="shared" si="6"/>
        <v>0</v>
      </c>
      <c r="J21" s="31"/>
      <c r="K21" s="103"/>
      <c r="L21" s="118">
        <v>24000</v>
      </c>
      <c r="M21" s="66"/>
      <c r="O21" s="71" t="e">
        <f t="shared" ref="O21:O22" si="8">E12/L12</f>
        <v>#DIV/0!</v>
      </c>
      <c r="P21" s="6" t="e">
        <f t="shared" ref="P21:Q22" si="9">F12/P12</f>
        <v>#DIV/0!</v>
      </c>
      <c r="Q21" s="6" t="e">
        <f t="shared" si="9"/>
        <v>#DIV/0!</v>
      </c>
      <c r="R21" s="105" t="e">
        <f t="shared" si="7"/>
        <v>#DIV/0!</v>
      </c>
      <c r="S21" s="72" t="e">
        <f t="shared" si="7"/>
        <v>#DIV/0!</v>
      </c>
    </row>
    <row r="22" spans="1:19" x14ac:dyDescent="0.25">
      <c r="A22" s="183" t="s">
        <v>67</v>
      </c>
      <c r="B22" s="184"/>
      <c r="C22" s="185"/>
      <c r="D22" s="19">
        <v>0</v>
      </c>
      <c r="E22" s="120">
        <v>0</v>
      </c>
      <c r="F22" s="31">
        <f t="shared" si="6"/>
        <v>0</v>
      </c>
      <c r="G22" s="30">
        <f t="shared" si="6"/>
        <v>0</v>
      </c>
      <c r="H22" s="32">
        <f t="shared" si="6"/>
        <v>0</v>
      </c>
      <c r="I22" s="30">
        <f t="shared" si="6"/>
        <v>0</v>
      </c>
      <c r="J22" s="31"/>
      <c r="K22" s="103"/>
      <c r="L22" s="118">
        <v>0</v>
      </c>
      <c r="M22" s="66"/>
      <c r="O22" s="71" t="e">
        <f t="shared" si="8"/>
        <v>#DIV/0!</v>
      </c>
      <c r="P22" s="6" t="e">
        <f t="shared" si="9"/>
        <v>#DIV/0!</v>
      </c>
      <c r="Q22" s="6" t="e">
        <f t="shared" si="9"/>
        <v>#DIV/0!</v>
      </c>
      <c r="R22" s="105" t="e">
        <f t="shared" si="7"/>
        <v>#DIV/0!</v>
      </c>
      <c r="S22" s="72" t="e">
        <f t="shared" si="7"/>
        <v>#DIV/0!</v>
      </c>
    </row>
    <row r="23" spans="1:19" x14ac:dyDescent="0.25">
      <c r="A23" s="183" t="s">
        <v>68</v>
      </c>
      <c r="B23" s="184"/>
      <c r="C23" s="185"/>
      <c r="D23" s="19">
        <v>0</v>
      </c>
      <c r="E23" s="120">
        <v>0</v>
      </c>
      <c r="F23" s="31">
        <f t="shared" si="6"/>
        <v>0</v>
      </c>
      <c r="G23" s="30">
        <f t="shared" si="6"/>
        <v>0</v>
      </c>
      <c r="H23" s="32">
        <f t="shared" si="6"/>
        <v>0</v>
      </c>
      <c r="I23" s="30">
        <f t="shared" si="6"/>
        <v>0</v>
      </c>
      <c r="J23" s="31"/>
      <c r="K23" s="103"/>
      <c r="L23" s="118">
        <v>0</v>
      </c>
      <c r="M23" s="66"/>
      <c r="O23" s="71" t="e">
        <f t="shared" ref="O23" si="10">E14/L14</f>
        <v>#DIV/0!</v>
      </c>
      <c r="P23" s="93" t="e">
        <f t="shared" ref="P23" si="11">F14/P14</f>
        <v>#DIV/0!</v>
      </c>
      <c r="Q23" s="93" t="e">
        <f t="shared" ref="Q23" si="12">G14/Q14</f>
        <v>#DIV/0!</v>
      </c>
      <c r="R23" s="105" t="e">
        <f t="shared" si="7"/>
        <v>#DIV/0!</v>
      </c>
      <c r="S23" s="72" t="e">
        <f t="shared" si="7"/>
        <v>#DIV/0!</v>
      </c>
    </row>
    <row r="24" spans="1:19" x14ac:dyDescent="0.25">
      <c r="A24" s="137" t="s">
        <v>60</v>
      </c>
      <c r="B24" s="138"/>
      <c r="C24" s="139"/>
      <c r="D24" s="107">
        <v>0</v>
      </c>
      <c r="E24" s="30">
        <v>0</v>
      </c>
      <c r="F24" s="31">
        <f t="shared" si="6"/>
        <v>0</v>
      </c>
      <c r="G24" s="30">
        <f t="shared" si="6"/>
        <v>0</v>
      </c>
      <c r="H24" s="32">
        <f t="shared" si="6"/>
        <v>0</v>
      </c>
      <c r="I24" s="30">
        <f t="shared" si="6"/>
        <v>0</v>
      </c>
      <c r="J24" s="31"/>
      <c r="K24" s="103"/>
      <c r="L24" s="118">
        <v>0</v>
      </c>
      <c r="M24" s="66"/>
      <c r="O24" s="71" t="e">
        <f>E15/L15</f>
        <v>#DIV/0!</v>
      </c>
      <c r="P24" s="6" t="e">
        <f t="shared" ref="P24:S25" si="13">F15/P15</f>
        <v>#DIV/0!</v>
      </c>
      <c r="Q24" s="6" t="e">
        <f t="shared" si="13"/>
        <v>#DIV/0!</v>
      </c>
      <c r="R24" s="105" t="e">
        <f t="shared" si="13"/>
        <v>#DIV/0!</v>
      </c>
      <c r="S24" s="72" t="e">
        <f t="shared" si="13"/>
        <v>#DIV/0!</v>
      </c>
    </row>
    <row r="25" spans="1:19" x14ac:dyDescent="0.25">
      <c r="A25" s="140"/>
      <c r="B25" s="141"/>
      <c r="C25" s="142"/>
      <c r="D25" s="107"/>
      <c r="E25" s="30"/>
      <c r="F25" s="31"/>
      <c r="G25" s="30"/>
      <c r="H25" s="32"/>
      <c r="I25" s="30"/>
      <c r="J25" s="31"/>
      <c r="K25" s="103"/>
      <c r="L25" s="104"/>
      <c r="M25" s="104"/>
      <c r="O25" s="75" t="e">
        <f>E16/L16</f>
        <v>#DIV/0!</v>
      </c>
      <c r="P25" s="76" t="e">
        <f t="shared" si="13"/>
        <v>#DIV/0!</v>
      </c>
      <c r="Q25" s="76" t="e">
        <f t="shared" si="13"/>
        <v>#DIV/0!</v>
      </c>
      <c r="R25" s="76" t="e">
        <f t="shared" si="13"/>
        <v>#DIV/0!</v>
      </c>
      <c r="S25" s="77" t="e">
        <f t="shared" si="13"/>
        <v>#DIV/0!</v>
      </c>
    </row>
    <row r="26" spans="1:19" x14ac:dyDescent="0.25">
      <c r="A26" s="137" t="s">
        <v>69</v>
      </c>
      <c r="B26" s="138"/>
      <c r="C26" s="139"/>
      <c r="D26" s="107"/>
      <c r="E26" s="30">
        <f>ROUND(SUM(E20:E25),0)</f>
        <v>0</v>
      </c>
      <c r="F26" s="31">
        <f>ROUND(SUM(F20:F25),0)</f>
        <v>0</v>
      </c>
      <c r="G26" s="30">
        <f>ROUND(SUM(G20:G25),0)</f>
        <v>0</v>
      </c>
      <c r="H26" s="32">
        <f>ROUND(SUM(H20:H25),0)</f>
        <v>0</v>
      </c>
      <c r="I26" s="30">
        <f>ROUND(SUM(I20:I25),0)</f>
        <v>0</v>
      </c>
      <c r="J26" s="31">
        <f>ROUND(SUM(E26:I26),0)</f>
        <v>0</v>
      </c>
      <c r="K26" s="103"/>
      <c r="L26" s="104"/>
      <c r="M26" s="104"/>
    </row>
    <row r="27" spans="1:19" ht="13" x14ac:dyDescent="0.3">
      <c r="A27" s="171" t="s">
        <v>35</v>
      </c>
      <c r="B27" s="172"/>
      <c r="C27" s="173"/>
      <c r="D27" s="106"/>
      <c r="E27" s="30"/>
      <c r="F27" s="31"/>
      <c r="G27" s="30"/>
      <c r="H27" s="32"/>
      <c r="I27" s="30"/>
      <c r="J27" s="31"/>
      <c r="K27" s="103"/>
      <c r="L27" s="104"/>
      <c r="M27" s="104"/>
    </row>
    <row r="28" spans="1:19" x14ac:dyDescent="0.25">
      <c r="A28" s="140" t="s">
        <v>39</v>
      </c>
      <c r="B28" s="141"/>
      <c r="C28" s="142"/>
      <c r="D28" s="18">
        <v>0.28999999999999998</v>
      </c>
      <c r="E28" s="30">
        <f>ROUND(E18*$D$28,0)</f>
        <v>0</v>
      </c>
      <c r="F28" s="32">
        <f>ROUND(F18*$D$28,0)</f>
        <v>0</v>
      </c>
      <c r="G28" s="30">
        <f>ROUND(G18*$D$28,0)</f>
        <v>0</v>
      </c>
      <c r="H28" s="32">
        <f>ROUND(H18*$D$28,0)</f>
        <v>0</v>
      </c>
      <c r="I28" s="30">
        <f>ROUND(I18*$D$28,0)</f>
        <v>0</v>
      </c>
      <c r="J28" s="31"/>
      <c r="K28" s="103"/>
      <c r="L28" s="104"/>
      <c r="M28" s="104"/>
    </row>
    <row r="29" spans="1:19" x14ac:dyDescent="0.25">
      <c r="A29" s="134" t="s">
        <v>40</v>
      </c>
      <c r="B29" s="135"/>
      <c r="C29" s="136"/>
      <c r="D29" s="18">
        <v>0.22</v>
      </c>
      <c r="E29" s="30">
        <f>ROUND(E20*$D$29,0)</f>
        <v>0</v>
      </c>
      <c r="F29" s="32">
        <f>ROUND(F20*$D$29,0)</f>
        <v>0</v>
      </c>
      <c r="G29" s="30">
        <f>ROUND(G20*$D$29,0)</f>
        <v>0</v>
      </c>
      <c r="H29" s="32">
        <f>ROUND(H20*$D$29,0)</f>
        <v>0</v>
      </c>
      <c r="I29" s="30">
        <f>ROUND(I20*$D$29,0)</f>
        <v>0</v>
      </c>
      <c r="J29" s="31"/>
      <c r="K29" s="103"/>
      <c r="L29" s="104"/>
      <c r="M29" s="104"/>
    </row>
    <row r="30" spans="1:19" x14ac:dyDescent="0.25">
      <c r="A30" s="134" t="s">
        <v>61</v>
      </c>
      <c r="B30" s="135"/>
      <c r="C30" s="136"/>
      <c r="D30" s="18">
        <v>0.02</v>
      </c>
      <c r="E30" s="30">
        <f>ROUND((E21+E22+E23)*$D$30,0)</f>
        <v>0</v>
      </c>
      <c r="F30" s="32">
        <f t="shared" ref="F30:I30" si="14">ROUND((F21+F22+F23)*$D$30,0)</f>
        <v>0</v>
      </c>
      <c r="G30" s="30">
        <f t="shared" si="14"/>
        <v>0</v>
      </c>
      <c r="H30" s="32">
        <f t="shared" si="14"/>
        <v>0</v>
      </c>
      <c r="I30" s="30">
        <f t="shared" si="14"/>
        <v>0</v>
      </c>
      <c r="J30" s="31"/>
      <c r="K30" s="103"/>
      <c r="L30" s="104"/>
      <c r="M30" s="104"/>
    </row>
    <row r="31" spans="1:19" x14ac:dyDescent="0.25">
      <c r="A31" s="137" t="s">
        <v>60</v>
      </c>
      <c r="B31" s="138"/>
      <c r="C31" s="139"/>
      <c r="D31" s="18">
        <v>0.12</v>
      </c>
      <c r="E31" s="30">
        <f>ROUND(E24*$D$31,0)</f>
        <v>0</v>
      </c>
      <c r="F31" s="32">
        <f>ROUND(F24*$D$31,0)</f>
        <v>0</v>
      </c>
      <c r="G31" s="30">
        <f>ROUND(G24*$D$31,0)</f>
        <v>0</v>
      </c>
      <c r="H31" s="32">
        <f>ROUND(H24*$D$31,0)</f>
        <v>0</v>
      </c>
      <c r="I31" s="30">
        <f>ROUND(I24*$D$31,0)</f>
        <v>0</v>
      </c>
      <c r="J31" s="31"/>
      <c r="K31" s="103"/>
      <c r="L31" s="104"/>
      <c r="M31" s="104"/>
    </row>
    <row r="32" spans="1:19" x14ac:dyDescent="0.25">
      <c r="A32" s="140"/>
      <c r="B32" s="141"/>
      <c r="C32" s="142"/>
      <c r="D32" s="18"/>
      <c r="E32" s="30"/>
      <c r="F32" s="32"/>
      <c r="G32" s="30"/>
      <c r="H32" s="32"/>
      <c r="I32" s="30"/>
      <c r="J32" s="31"/>
      <c r="K32" s="103"/>
      <c r="L32" s="104"/>
      <c r="M32" s="104"/>
    </row>
    <row r="33" spans="1:13" x14ac:dyDescent="0.25">
      <c r="A33" s="143" t="s">
        <v>37</v>
      </c>
      <c r="B33" s="144"/>
      <c r="C33" s="145"/>
      <c r="D33" s="108"/>
      <c r="E33" s="30">
        <f>ROUND(SUM(E28:E31),0)</f>
        <v>0</v>
      </c>
      <c r="F33" s="31">
        <f>ROUND(SUM(F28:F31),0)</f>
        <v>0</v>
      </c>
      <c r="G33" s="30">
        <f>ROUND(SUM(G28:G31),0)</f>
        <v>0</v>
      </c>
      <c r="H33" s="32">
        <f>ROUND(SUM(H28:H31),0)</f>
        <v>0</v>
      </c>
      <c r="I33" s="30">
        <f>ROUND(SUM(I28:I31),0)</f>
        <v>0</v>
      </c>
      <c r="J33" s="31">
        <f>ROUND(SUM(E33:I33),0)</f>
        <v>0</v>
      </c>
      <c r="K33" s="103"/>
      <c r="L33" s="104"/>
      <c r="M33" s="104"/>
    </row>
    <row r="34" spans="1:13" ht="13" x14ac:dyDescent="0.3">
      <c r="A34" s="164" t="s">
        <v>8</v>
      </c>
      <c r="B34" s="165"/>
      <c r="C34" s="166"/>
      <c r="D34" s="3"/>
      <c r="E34" s="33">
        <f>ROUND(E33+E26+E18,0)</f>
        <v>0</v>
      </c>
      <c r="F34" s="34">
        <f>ROUND(F33+F26+F18,0)</f>
        <v>0</v>
      </c>
      <c r="G34" s="33">
        <f>ROUND(G33+G26+G18,0)</f>
        <v>0</v>
      </c>
      <c r="H34" s="48">
        <f>ROUND(H33+H26+H18,0)</f>
        <v>0</v>
      </c>
      <c r="I34" s="33">
        <f>ROUND(I33+I26+I18,0)</f>
        <v>0</v>
      </c>
      <c r="J34" s="34">
        <f>ROUND(SUM(E34:I34),0)</f>
        <v>0</v>
      </c>
      <c r="K34" s="103"/>
      <c r="L34" s="7"/>
      <c r="M34" s="7"/>
    </row>
    <row r="35" spans="1:13" ht="13" x14ac:dyDescent="0.3">
      <c r="A35" s="164"/>
      <c r="B35" s="165"/>
      <c r="C35" s="166"/>
      <c r="D35" s="3"/>
      <c r="E35" s="33"/>
      <c r="F35" s="34"/>
      <c r="G35" s="33"/>
      <c r="H35" s="48"/>
      <c r="I35" s="33"/>
      <c r="J35" s="34"/>
      <c r="K35" s="103"/>
      <c r="L35" s="7"/>
      <c r="M35" s="7"/>
    </row>
    <row r="36" spans="1:13" ht="13" x14ac:dyDescent="0.3">
      <c r="A36" s="157" t="s">
        <v>9</v>
      </c>
      <c r="B36" s="158"/>
      <c r="C36" s="159"/>
      <c r="D36" s="3"/>
      <c r="E36" s="30">
        <v>0</v>
      </c>
      <c r="F36" s="31">
        <v>0</v>
      </c>
      <c r="G36" s="30">
        <v>0</v>
      </c>
      <c r="H36" s="32">
        <v>0</v>
      </c>
      <c r="I36" s="30">
        <v>0</v>
      </c>
      <c r="J36" s="31">
        <f>ROUND(SUM(E36:I36),0)</f>
        <v>0</v>
      </c>
      <c r="K36" s="103"/>
      <c r="L36" s="104"/>
      <c r="M36" s="7"/>
    </row>
    <row r="37" spans="1:13" ht="13" x14ac:dyDescent="0.3">
      <c r="A37" s="157"/>
      <c r="B37" s="158"/>
      <c r="C37" s="159"/>
      <c r="D37" s="3"/>
      <c r="E37" s="30"/>
      <c r="F37" s="31"/>
      <c r="G37" s="30"/>
      <c r="H37" s="32"/>
      <c r="I37" s="30"/>
      <c r="J37" s="31"/>
      <c r="K37" s="103"/>
      <c r="L37" s="104"/>
      <c r="M37" s="7"/>
    </row>
    <row r="38" spans="1:13" ht="13" x14ac:dyDescent="0.3">
      <c r="A38" s="157" t="s">
        <v>10</v>
      </c>
      <c r="B38" s="158"/>
      <c r="C38" s="159"/>
      <c r="D38" s="3"/>
      <c r="E38" s="30"/>
      <c r="F38" s="31"/>
      <c r="G38" s="30"/>
      <c r="H38" s="32"/>
      <c r="I38" s="30"/>
      <c r="J38" s="31"/>
      <c r="K38" s="103"/>
      <c r="L38" s="104"/>
      <c r="M38" s="104"/>
    </row>
    <row r="39" spans="1:13" x14ac:dyDescent="0.25">
      <c r="A39" s="143" t="s">
        <v>15</v>
      </c>
      <c r="B39" s="144"/>
      <c r="C39" s="145"/>
      <c r="D39" s="12"/>
      <c r="E39" s="30">
        <v>0</v>
      </c>
      <c r="F39" s="31">
        <v>0</v>
      </c>
      <c r="G39" s="30">
        <v>0</v>
      </c>
      <c r="H39" s="32">
        <v>0</v>
      </c>
      <c r="I39" s="30">
        <v>0</v>
      </c>
      <c r="J39" s="31"/>
      <c r="K39" s="103"/>
      <c r="L39" s="104"/>
      <c r="M39" s="104"/>
    </row>
    <row r="40" spans="1:13" x14ac:dyDescent="0.25">
      <c r="A40" s="143" t="s">
        <v>16</v>
      </c>
      <c r="B40" s="144"/>
      <c r="C40" s="145"/>
      <c r="D40" s="12"/>
      <c r="E40" s="30">
        <v>0</v>
      </c>
      <c r="F40" s="31">
        <v>0</v>
      </c>
      <c r="G40" s="30">
        <v>0</v>
      </c>
      <c r="H40" s="32">
        <v>0</v>
      </c>
      <c r="I40" s="30">
        <v>0</v>
      </c>
      <c r="J40" s="31"/>
      <c r="K40" s="103"/>
      <c r="L40" s="104"/>
      <c r="M40" s="104"/>
    </row>
    <row r="41" spans="1:13" ht="13" x14ac:dyDescent="0.3">
      <c r="A41" s="161" t="s">
        <v>30</v>
      </c>
      <c r="B41" s="162"/>
      <c r="C41" s="163"/>
      <c r="D41" s="109"/>
      <c r="E41" s="33">
        <f>ROUND(SUM(E39:E40),0)</f>
        <v>0</v>
      </c>
      <c r="F41" s="34">
        <f>ROUND(SUM(F39:F40),0)</f>
        <v>0</v>
      </c>
      <c r="G41" s="33">
        <f>ROUND(SUM(G39:G40),0)</f>
        <v>0</v>
      </c>
      <c r="H41" s="48">
        <f>ROUND(SUM(H39:H40),0)</f>
        <v>0</v>
      </c>
      <c r="I41" s="33">
        <f>ROUND(SUM(I39:I40),0)</f>
        <v>0</v>
      </c>
      <c r="J41" s="34">
        <f>ROUND(SUM(E41:I41),0)</f>
        <v>0</v>
      </c>
      <c r="K41" s="103"/>
      <c r="L41" s="7"/>
      <c r="M41" s="7"/>
    </row>
    <row r="42" spans="1:13" ht="13" x14ac:dyDescent="0.3">
      <c r="A42" s="161"/>
      <c r="B42" s="162"/>
      <c r="C42" s="163"/>
      <c r="D42" s="109"/>
      <c r="E42" s="33"/>
      <c r="F42" s="34"/>
      <c r="G42" s="33"/>
      <c r="H42" s="48"/>
      <c r="I42" s="33"/>
      <c r="J42" s="34"/>
      <c r="K42" s="103"/>
      <c r="L42" s="7"/>
      <c r="M42" s="7"/>
    </row>
    <row r="43" spans="1:13" ht="12.75" hidden="1" customHeight="1" x14ac:dyDescent="0.3">
      <c r="A43" s="157" t="s">
        <v>11</v>
      </c>
      <c r="B43" s="158"/>
      <c r="C43" s="159"/>
      <c r="D43" s="3"/>
      <c r="E43" s="30">
        <v>0</v>
      </c>
      <c r="F43" s="31"/>
      <c r="G43" s="30"/>
      <c r="H43" s="32"/>
      <c r="I43" s="30"/>
      <c r="J43" s="31"/>
      <c r="K43" s="103"/>
      <c r="L43" s="104"/>
      <c r="M43" s="104"/>
    </row>
    <row r="44" spans="1:13" ht="12.75" hidden="1" customHeight="1" x14ac:dyDescent="0.25">
      <c r="A44" s="143" t="s">
        <v>17</v>
      </c>
      <c r="B44" s="144"/>
      <c r="C44" s="145"/>
      <c r="D44" s="12"/>
      <c r="E44" s="30"/>
      <c r="F44" s="31"/>
      <c r="G44" s="30"/>
      <c r="H44" s="32"/>
      <c r="I44" s="30"/>
      <c r="J44" s="31"/>
      <c r="K44" s="103"/>
      <c r="L44" s="104"/>
      <c r="M44" s="104"/>
    </row>
    <row r="45" spans="1:13" ht="12.75" hidden="1" customHeight="1" x14ac:dyDescent="0.25">
      <c r="A45" s="143" t="s">
        <v>18</v>
      </c>
      <c r="B45" s="144"/>
      <c r="C45" s="145"/>
      <c r="D45" s="12"/>
      <c r="E45" s="30">
        <v>0</v>
      </c>
      <c r="F45" s="31">
        <v>0</v>
      </c>
      <c r="G45" s="30"/>
      <c r="H45" s="32"/>
      <c r="I45" s="30"/>
      <c r="J45" s="31"/>
      <c r="K45" s="103"/>
      <c r="L45" s="104"/>
      <c r="M45" s="104"/>
    </row>
    <row r="46" spans="1:13" ht="12.75" hidden="1" customHeight="1" x14ac:dyDescent="0.25">
      <c r="A46" s="143" t="s">
        <v>19</v>
      </c>
      <c r="B46" s="144"/>
      <c r="C46" s="145"/>
      <c r="D46" s="12"/>
      <c r="E46" s="30"/>
      <c r="F46" s="31"/>
      <c r="G46" s="30"/>
      <c r="H46" s="32"/>
      <c r="I46" s="30"/>
      <c r="J46" s="31"/>
      <c r="K46" s="103"/>
      <c r="L46" s="104"/>
      <c r="M46" s="104"/>
    </row>
    <row r="47" spans="1:13" ht="12.75" hidden="1" customHeight="1" x14ac:dyDescent="0.25">
      <c r="A47" s="143" t="s">
        <v>20</v>
      </c>
      <c r="B47" s="144"/>
      <c r="C47" s="145"/>
      <c r="D47" s="12"/>
      <c r="E47" s="30"/>
      <c r="F47" s="31"/>
      <c r="G47" s="30"/>
      <c r="H47" s="32"/>
      <c r="I47" s="30"/>
      <c r="J47" s="31"/>
      <c r="K47" s="103"/>
      <c r="L47" s="104"/>
      <c r="M47" s="104"/>
    </row>
    <row r="48" spans="1:13" ht="12.75" hidden="1" customHeight="1" x14ac:dyDescent="0.25">
      <c r="A48" s="143" t="s">
        <v>21</v>
      </c>
      <c r="B48" s="144"/>
      <c r="C48" s="145"/>
      <c r="D48" s="12"/>
      <c r="E48" s="30"/>
      <c r="F48" s="31"/>
      <c r="G48" s="30"/>
      <c r="H48" s="32"/>
      <c r="I48" s="30"/>
      <c r="J48" s="31"/>
      <c r="K48" s="103"/>
      <c r="L48" s="104"/>
      <c r="M48" s="104"/>
    </row>
    <row r="49" spans="1:19" ht="12.75" hidden="1" customHeight="1" x14ac:dyDescent="0.3">
      <c r="A49" s="161" t="s">
        <v>29</v>
      </c>
      <c r="B49" s="162"/>
      <c r="C49" s="163"/>
      <c r="D49" s="109"/>
      <c r="E49" s="33">
        <f>SUM(E44:E48)</f>
        <v>0</v>
      </c>
      <c r="F49" s="34">
        <f>SUM(F44:F48)</f>
        <v>0</v>
      </c>
      <c r="G49" s="33">
        <f>SUM(G44:G48)</f>
        <v>0</v>
      </c>
      <c r="H49" s="48">
        <f t="shared" ref="H49:I49" si="15">SUM(H44:H48)</f>
        <v>0</v>
      </c>
      <c r="I49" s="33">
        <f t="shared" si="15"/>
        <v>0</v>
      </c>
      <c r="J49" s="34">
        <f>SUM(E49:H49)</f>
        <v>0</v>
      </c>
      <c r="K49" s="103"/>
      <c r="L49" s="7"/>
      <c r="M49" s="104"/>
    </row>
    <row r="50" spans="1:19" ht="12.75" hidden="1" customHeight="1" x14ac:dyDescent="0.3">
      <c r="A50" s="161"/>
      <c r="B50" s="162"/>
      <c r="C50" s="163"/>
      <c r="D50" s="109"/>
      <c r="E50" s="33"/>
      <c r="F50" s="34"/>
      <c r="G50" s="33"/>
      <c r="H50" s="48"/>
      <c r="I50" s="33"/>
      <c r="J50" s="34"/>
      <c r="K50" s="103"/>
      <c r="L50" s="7"/>
      <c r="M50" s="104"/>
    </row>
    <row r="51" spans="1:19" ht="13" x14ac:dyDescent="0.3">
      <c r="A51" s="171" t="s">
        <v>12</v>
      </c>
      <c r="B51" s="172"/>
      <c r="C51" s="173"/>
      <c r="D51" s="16"/>
      <c r="E51" s="30"/>
      <c r="F51" s="31"/>
      <c r="G51" s="30"/>
      <c r="H51" s="32"/>
      <c r="I51" s="30"/>
      <c r="J51" s="31"/>
      <c r="K51" s="103"/>
      <c r="L51" s="104"/>
      <c r="M51" s="104"/>
    </row>
    <row r="52" spans="1:19" x14ac:dyDescent="0.25">
      <c r="A52" s="146" t="s">
        <v>22</v>
      </c>
      <c r="B52" s="147"/>
      <c r="C52" s="148"/>
      <c r="D52" s="15"/>
      <c r="E52" s="30">
        <v>0</v>
      </c>
      <c r="F52" s="31">
        <v>0</v>
      </c>
      <c r="G52" s="30">
        <v>0</v>
      </c>
      <c r="H52" s="32">
        <v>0</v>
      </c>
      <c r="I52" s="30">
        <v>0</v>
      </c>
      <c r="J52" s="31"/>
      <c r="K52" s="103"/>
      <c r="L52" s="104"/>
      <c r="M52" s="104"/>
    </row>
    <row r="53" spans="1:19" x14ac:dyDescent="0.25">
      <c r="A53" s="146" t="s">
        <v>23</v>
      </c>
      <c r="B53" s="147"/>
      <c r="C53" s="148"/>
      <c r="D53" s="15"/>
      <c r="E53" s="30">
        <v>0</v>
      </c>
      <c r="F53" s="31">
        <v>0</v>
      </c>
      <c r="G53" s="30">
        <v>0</v>
      </c>
      <c r="H53" s="32">
        <v>0</v>
      </c>
      <c r="I53" s="30">
        <v>0</v>
      </c>
      <c r="J53" s="31"/>
      <c r="K53" s="103"/>
      <c r="L53" s="104"/>
      <c r="M53" s="104"/>
    </row>
    <row r="54" spans="1:19" x14ac:dyDescent="0.25">
      <c r="A54" s="146" t="s">
        <v>24</v>
      </c>
      <c r="B54" s="147"/>
      <c r="C54" s="148"/>
      <c r="D54" s="15"/>
      <c r="E54" s="30">
        <v>0</v>
      </c>
      <c r="F54" s="31">
        <v>0</v>
      </c>
      <c r="G54" s="30">
        <v>0</v>
      </c>
      <c r="H54" s="32">
        <v>0</v>
      </c>
      <c r="I54" s="30">
        <v>0</v>
      </c>
      <c r="J54" s="31"/>
      <c r="K54" s="103"/>
      <c r="L54" s="104"/>
      <c r="M54" s="104"/>
    </row>
    <row r="55" spans="1:19" ht="12.75" hidden="1" customHeight="1" x14ac:dyDescent="0.25">
      <c r="A55" s="146" t="s">
        <v>25</v>
      </c>
      <c r="B55" s="147"/>
      <c r="C55" s="148"/>
      <c r="D55" s="15"/>
      <c r="E55" s="30">
        <v>0</v>
      </c>
      <c r="F55" s="31">
        <v>0</v>
      </c>
      <c r="G55" s="30">
        <v>0</v>
      </c>
      <c r="H55" s="32">
        <v>0</v>
      </c>
      <c r="I55" s="30"/>
      <c r="J55" s="31"/>
      <c r="K55" s="103"/>
      <c r="L55" s="104"/>
      <c r="M55" s="104"/>
    </row>
    <row r="56" spans="1:19" x14ac:dyDescent="0.25">
      <c r="A56" s="146" t="s">
        <v>26</v>
      </c>
      <c r="B56" s="147"/>
      <c r="C56" s="148"/>
      <c r="D56" s="15"/>
      <c r="E56" s="30">
        <v>0</v>
      </c>
      <c r="F56" s="31">
        <v>0</v>
      </c>
      <c r="G56" s="30">
        <v>0</v>
      </c>
      <c r="H56" s="32">
        <v>0</v>
      </c>
      <c r="I56" s="30">
        <v>0</v>
      </c>
      <c r="J56" s="31"/>
      <c r="K56" s="103"/>
      <c r="L56" s="104"/>
      <c r="M56" s="104"/>
    </row>
    <row r="57" spans="1:19" ht="12.75" hidden="1" customHeight="1" x14ac:dyDescent="0.25">
      <c r="A57" s="146" t="s">
        <v>27</v>
      </c>
      <c r="B57" s="147"/>
      <c r="C57" s="148"/>
      <c r="D57" s="15"/>
      <c r="E57" s="30"/>
      <c r="F57" s="31"/>
      <c r="G57" s="30"/>
      <c r="H57" s="32"/>
      <c r="I57" s="30"/>
      <c r="J57" s="31"/>
      <c r="K57" s="103"/>
      <c r="L57" s="103"/>
      <c r="M57" s="103"/>
    </row>
    <row r="58" spans="1:19" x14ac:dyDescent="0.25">
      <c r="A58" s="143" t="s">
        <v>33</v>
      </c>
      <c r="B58" s="144"/>
      <c r="C58" s="145"/>
      <c r="D58" s="15">
        <f>D21</f>
        <v>0</v>
      </c>
      <c r="E58" s="120">
        <f>ROUND(I59*J59*B58,0)</f>
        <v>0</v>
      </c>
      <c r="F58" s="123">
        <f>ROUND(E58,0)</f>
        <v>0</v>
      </c>
      <c r="G58" s="120">
        <f>ROUND(F58,0)</f>
        <v>0</v>
      </c>
      <c r="H58" s="123">
        <f>(G58)</f>
        <v>0</v>
      </c>
      <c r="I58" s="30">
        <f>(H58)</f>
        <v>0</v>
      </c>
      <c r="J58" s="31"/>
      <c r="K58" s="103"/>
      <c r="L58" s="28" t="s">
        <v>45</v>
      </c>
      <c r="M58" s="28" t="s">
        <v>46</v>
      </c>
    </row>
    <row r="59" spans="1:19" ht="13" x14ac:dyDescent="0.3">
      <c r="A59" s="143" t="s">
        <v>21</v>
      </c>
      <c r="B59" s="144"/>
      <c r="C59" s="145"/>
      <c r="D59" s="108"/>
      <c r="E59" s="30">
        <f>ROUND(L60*M60*D59+L61*M61*D59,0)</f>
        <v>0</v>
      </c>
      <c r="F59" s="31">
        <f t="shared" ref="F59:H59" si="16">ROUND(E59*1.05,0)</f>
        <v>0</v>
      </c>
      <c r="G59" s="30">
        <f t="shared" si="16"/>
        <v>0</v>
      </c>
      <c r="H59" s="31">
        <f t="shared" si="16"/>
        <v>0</v>
      </c>
      <c r="I59" s="30">
        <v>0</v>
      </c>
      <c r="J59" s="31"/>
      <c r="K59" s="103"/>
      <c r="L59" s="57">
        <v>369.65</v>
      </c>
      <c r="M59" s="26">
        <v>24</v>
      </c>
      <c r="N59" s="67"/>
    </row>
    <row r="60" spans="1:19" ht="13" x14ac:dyDescent="0.3">
      <c r="A60" s="161" t="s">
        <v>28</v>
      </c>
      <c r="B60" s="162"/>
      <c r="C60" s="163"/>
      <c r="D60" s="109"/>
      <c r="E60" s="33">
        <f>ROUND(SUM(E52:E59),0)</f>
        <v>0</v>
      </c>
      <c r="F60" s="34">
        <f>ROUND(SUM(F52:F59),0)</f>
        <v>0</v>
      </c>
      <c r="G60" s="33">
        <f>ROUND(SUM(G52:G59),0)</f>
        <v>0</v>
      </c>
      <c r="H60" s="48">
        <f>ROUND(SUM(H52:H59),0)</f>
        <v>0</v>
      </c>
      <c r="I60" s="33">
        <f>ROUND(SUM(I52:I59),0)</f>
        <v>0</v>
      </c>
      <c r="J60" s="34">
        <f>ROUND(SUM(E60:I60),0)</f>
        <v>0</v>
      </c>
      <c r="K60" s="103"/>
      <c r="L60" s="57">
        <v>388.13</v>
      </c>
      <c r="M60" s="58">
        <v>0</v>
      </c>
      <c r="N60" s="67"/>
      <c r="O60" s="10"/>
      <c r="P60" s="10"/>
      <c r="Q60" s="10"/>
      <c r="R60" s="10"/>
      <c r="S60" s="10"/>
    </row>
    <row r="61" spans="1:19" ht="13.5" thickBot="1" x14ac:dyDescent="0.35">
      <c r="A61" s="174" t="s">
        <v>13</v>
      </c>
      <c r="B61" s="175"/>
      <c r="C61" s="176"/>
      <c r="D61" s="25"/>
      <c r="E61" s="35">
        <f>ROUND(E60+E49+E41+E36+E34,0)</f>
        <v>0</v>
      </c>
      <c r="F61" s="36">
        <f>ROUND(F60+F49+F41+F36+F34,0)</f>
        <v>0</v>
      </c>
      <c r="G61" s="35">
        <f>ROUND(G60+G49+G41+G36+G34,0)</f>
        <v>0</v>
      </c>
      <c r="H61" s="49">
        <f>ROUND(H60+H49+H41+H36+H34,0)</f>
        <v>0</v>
      </c>
      <c r="I61" s="35">
        <f>ROUND(I60+I49+I41+I36+I34,0)</f>
        <v>0</v>
      </c>
      <c r="J61" s="36">
        <f>ROUND(SUM(E61:I61),0)</f>
        <v>0</v>
      </c>
      <c r="K61" s="103"/>
      <c r="L61" s="7"/>
      <c r="M61" s="7"/>
      <c r="N61" s="67"/>
    </row>
    <row r="62" spans="1:19" s="10" customFormat="1" ht="13" x14ac:dyDescent="0.3">
      <c r="A62" s="189" t="s">
        <v>31</v>
      </c>
      <c r="B62" s="190"/>
      <c r="C62" s="191"/>
      <c r="D62" s="24"/>
      <c r="E62" s="37">
        <f>ROUND(E61-E58-E36-E56,0)</f>
        <v>0</v>
      </c>
      <c r="F62" s="38">
        <f>ROUND(F61-F58-F36-F56,0)</f>
        <v>0</v>
      </c>
      <c r="G62" s="37">
        <f>ROUND(G61-G58-G36-G56,0)</f>
        <v>0</v>
      </c>
      <c r="H62" s="38">
        <f>ROUND(H61-H58-H36-H56,0)</f>
        <v>0</v>
      </c>
      <c r="I62" s="37">
        <f>ROUND(I61-I58-I36-I56,0)</f>
        <v>0</v>
      </c>
      <c r="J62" s="38">
        <f>ROUND(SUM(E62:I62),0)</f>
        <v>0</v>
      </c>
      <c r="L62" s="11"/>
      <c r="M62" s="11"/>
      <c r="O62"/>
      <c r="P62"/>
      <c r="Q62"/>
      <c r="R62"/>
      <c r="S62"/>
    </row>
    <row r="63" spans="1:19" ht="13.5" thickBot="1" x14ac:dyDescent="0.35">
      <c r="A63" s="174" t="s">
        <v>47</v>
      </c>
      <c r="B63" s="175"/>
      <c r="C63" s="176"/>
      <c r="D63" s="29">
        <v>0.52</v>
      </c>
      <c r="E63" s="39">
        <f>ROUND(E62*$D$63,0)</f>
        <v>0</v>
      </c>
      <c r="F63" s="45">
        <f>ROUND(F62*$D$63,0)</f>
        <v>0</v>
      </c>
      <c r="G63" s="39">
        <f>ROUND(G62*$D$63,0)</f>
        <v>0</v>
      </c>
      <c r="H63" s="45">
        <f>ROUND(H62*$D$63,0)</f>
        <v>0</v>
      </c>
      <c r="I63" s="39">
        <f>ROUND(I62*$D$63,0)</f>
        <v>0</v>
      </c>
      <c r="J63" s="40">
        <f>ROUND(SUM(E63:I63),0)</f>
        <v>0</v>
      </c>
      <c r="K63" s="103"/>
      <c r="L63" s="7"/>
      <c r="M63" s="104"/>
    </row>
    <row r="64" spans="1:19" ht="13.5" thickBot="1" x14ac:dyDescent="0.35">
      <c r="A64" s="186" t="s">
        <v>14</v>
      </c>
      <c r="B64" s="187"/>
      <c r="C64" s="188"/>
      <c r="D64" s="23"/>
      <c r="E64" s="41">
        <f>ROUND(E63+E61,0)</f>
        <v>0</v>
      </c>
      <c r="F64" s="42">
        <f>ROUND(F63+F61,0)</f>
        <v>0</v>
      </c>
      <c r="G64" s="41">
        <f>ROUND(G63+G61,0)</f>
        <v>0</v>
      </c>
      <c r="H64" s="50">
        <f>ROUND(H63+H61,0)</f>
        <v>0</v>
      </c>
      <c r="I64" s="46">
        <f>ROUND(I63+I61,0)</f>
        <v>0</v>
      </c>
      <c r="J64" s="43">
        <f>ROUND(SUM(E64:I64),0)</f>
        <v>0</v>
      </c>
      <c r="K64" s="103"/>
      <c r="L64" s="7"/>
      <c r="M64" s="7"/>
    </row>
    <row r="65" spans="1:13" ht="13" customHeight="1" x14ac:dyDescent="0.3">
      <c r="A65" s="197" t="s">
        <v>32</v>
      </c>
      <c r="B65" s="197"/>
      <c r="C65" s="197"/>
      <c r="D65" s="197"/>
      <c r="E65" s="197"/>
      <c r="F65" s="197"/>
      <c r="G65" s="197"/>
      <c r="H65" s="111"/>
      <c r="I65" s="111"/>
      <c r="J65" s="169">
        <f>ROUND(J64,0)</f>
        <v>0</v>
      </c>
      <c r="K65" s="103"/>
      <c r="L65" s="103"/>
      <c r="M65" s="103"/>
    </row>
    <row r="66" spans="1:13" ht="13" customHeight="1" x14ac:dyDescent="0.3">
      <c r="A66" s="198"/>
      <c r="B66" s="198"/>
      <c r="C66" s="198"/>
      <c r="D66" s="198"/>
      <c r="E66" s="198"/>
      <c r="F66" s="198"/>
      <c r="G66" s="198"/>
      <c r="H66" s="112"/>
      <c r="I66" s="112"/>
      <c r="J66" s="170"/>
      <c r="K66" s="103"/>
      <c r="L66" s="103"/>
      <c r="M66" s="103"/>
    </row>
    <row r="67" spans="1:13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3" x14ac:dyDescent="0.3">
      <c r="A69" s="114" t="s">
        <v>64</v>
      </c>
      <c r="B69" s="114"/>
      <c r="C69" s="114"/>
      <c r="D69" s="115"/>
      <c r="E69" s="115"/>
      <c r="F69" s="115"/>
      <c r="G69" s="116"/>
      <c r="H69" s="116"/>
      <c r="I69" s="13"/>
      <c r="J69" s="13"/>
      <c r="K69" s="13"/>
      <c r="L69" s="13"/>
      <c r="M69" s="13"/>
    </row>
    <row r="70" spans="1:13" ht="13" x14ac:dyDescent="0.3">
      <c r="A70" s="115" t="s">
        <v>65</v>
      </c>
      <c r="B70" s="115"/>
      <c r="C70" s="115"/>
      <c r="D70" s="115"/>
      <c r="E70" s="115"/>
      <c r="F70" s="115"/>
      <c r="G70" s="116"/>
      <c r="H70" s="116"/>
      <c r="I70" s="13"/>
      <c r="J70" s="13"/>
      <c r="K70" s="13"/>
      <c r="L70" s="13"/>
      <c r="M70" s="13"/>
    </row>
    <row r="71" spans="1:13" x14ac:dyDescent="0.25">
      <c r="A71" s="167"/>
      <c r="B71" s="167"/>
      <c r="C71" s="167"/>
      <c r="D71" s="110"/>
      <c r="E71" s="13"/>
      <c r="F71" s="13"/>
      <c r="G71" s="13"/>
      <c r="H71" s="13"/>
      <c r="I71" s="13"/>
      <c r="J71" s="13"/>
      <c r="K71" s="13"/>
      <c r="L71" s="13"/>
      <c r="M71" s="13"/>
    </row>
    <row r="72" spans="1:1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</sheetData>
  <sheetProtection selectLockedCells="1" selectUnlockedCells="1"/>
  <mergeCells count="71">
    <mergeCell ref="J65:J66"/>
    <mergeCell ref="A71:C71"/>
    <mergeCell ref="A60:C60"/>
    <mergeCell ref="A61:C61"/>
    <mergeCell ref="A62:C62"/>
    <mergeCell ref="A63:C63"/>
    <mergeCell ref="A64:C64"/>
    <mergeCell ref="A65:G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23:C23"/>
    <mergeCell ref="A22:C22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18:C18"/>
    <mergeCell ref="A19:C19"/>
    <mergeCell ref="A20:C20"/>
    <mergeCell ref="A21:C21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:J1"/>
    <mergeCell ref="A2:E2"/>
    <mergeCell ref="F2:J2"/>
    <mergeCell ref="A3:J3"/>
    <mergeCell ref="A4:J4"/>
    <mergeCell ref="O18:S18"/>
    <mergeCell ref="O9:S9"/>
    <mergeCell ref="A6:J6"/>
    <mergeCell ref="A7:C9"/>
    <mergeCell ref="D7:D9"/>
    <mergeCell ref="E7:J7"/>
    <mergeCell ref="J8:J9"/>
    <mergeCell ref="L9:M9"/>
    <mergeCell ref="A10:C10"/>
    <mergeCell ref="A11:C11"/>
    <mergeCell ref="A12:C12"/>
    <mergeCell ref="A13:C13"/>
    <mergeCell ref="A14:C14"/>
    <mergeCell ref="A15:C15"/>
    <mergeCell ref="A16:C16"/>
    <mergeCell ref="A17:C17"/>
  </mergeCells>
  <phoneticPr fontId="3" type="noConversion"/>
  <pageMargins left="0.75" right="0.75" top="1" bottom="1" header="0.5" footer="0.5"/>
  <pageSetup scale="66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Cumulative Budget</vt:lpstr>
      <vt:lpstr>PI</vt:lpstr>
      <vt:lpstr>CoPI1</vt:lpstr>
      <vt:lpstr>CoPI2</vt:lpstr>
      <vt:lpstr>CoPI3</vt:lpstr>
      <vt:lpstr>CoPI4</vt:lpstr>
      <vt:lpstr>CoPI5</vt:lpstr>
      <vt:lpstr>CoPI1!Print_Area</vt:lpstr>
      <vt:lpstr>CoPI2!Print_Area</vt:lpstr>
      <vt:lpstr>CoPI3!Print_Area</vt:lpstr>
      <vt:lpstr>CoPI4!Print_Area</vt:lpstr>
      <vt:lpstr>CoPI5!Print_Area</vt:lpstr>
      <vt:lpstr>'Cumulative Budget'!Print_Area</vt:lpstr>
      <vt:lpstr>PI!Print_Area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Monique Gregory</cp:lastModifiedBy>
  <cp:lastPrinted>2012-10-23T13:42:52Z</cp:lastPrinted>
  <dcterms:created xsi:type="dcterms:W3CDTF">2009-01-21T15:59:47Z</dcterms:created>
  <dcterms:modified xsi:type="dcterms:W3CDTF">2020-11-16T23:32:43Z</dcterms:modified>
</cp:coreProperties>
</file>