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S Proposals\Admin\Budget\Budget Templates (FY 2021-2022)\"/>
    </mc:Choice>
  </mc:AlternateContent>
  <xr:revisionPtr revIDLastSave="0" documentId="8_{A72FC2CC-369E-4B32-94FB-81740E5CD71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umulative Budget" sheetId="1" r:id="rId1"/>
    <sheet name="Travel Budget" sheetId="2" r:id="rId2"/>
  </sheets>
  <definedNames>
    <definedName name="_xlnm.Print_Area" localSheetId="0">'Cumulative Budget'!$A$1:$H$64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22" i="2" s="1"/>
  <c r="I8" i="2"/>
  <c r="I7" i="2"/>
  <c r="I6" i="2"/>
  <c r="I10" i="2" s="1"/>
  <c r="I5" i="2"/>
  <c r="I4" i="2"/>
  <c r="G19" i="1" l="1"/>
  <c r="D56" i="1" l="1"/>
  <c r="G56" i="1" s="1"/>
  <c r="G28" i="1" l="1"/>
  <c r="G47" i="1" l="1"/>
  <c r="E11" i="1" l="1"/>
  <c r="G11" i="1"/>
  <c r="F11" i="1" s="1"/>
  <c r="G12" i="1" l="1"/>
  <c r="G13" i="1"/>
  <c r="G14" i="1"/>
  <c r="G18" i="1"/>
  <c r="G29" i="1"/>
  <c r="G39" i="1"/>
  <c r="G24" i="1" l="1"/>
  <c r="G27" i="1"/>
  <c r="G16" i="1"/>
  <c r="G26" i="1" s="1"/>
  <c r="G31" i="1" l="1"/>
  <c r="G32" i="1" s="1"/>
  <c r="F13" i="1"/>
  <c r="F14" i="1"/>
  <c r="E13" i="1"/>
  <c r="E14" i="1"/>
  <c r="E12" i="1" l="1"/>
  <c r="F12" i="1"/>
  <c r="H39" i="1" l="1"/>
  <c r="H34" i="1"/>
  <c r="H16" i="1" l="1"/>
  <c r="H24" i="1" l="1"/>
  <c r="J58" i="1" l="1"/>
  <c r="G58" i="1"/>
  <c r="G59" i="1" l="1"/>
  <c r="G60" i="1" s="1"/>
  <c r="G61" i="1" s="1"/>
  <c r="G62" i="1" s="1"/>
  <c r="H47" i="1"/>
  <c r="H58" i="1" l="1"/>
  <c r="H31" i="1" l="1"/>
  <c r="H32" i="1" l="1"/>
  <c r="H59" i="1" l="1"/>
  <c r="H60" i="1" l="1"/>
  <c r="H61" i="1" l="1"/>
  <c r="H62" i="1"/>
  <c r="H63" i="1" s="1"/>
</calcChain>
</file>

<file path=xl/sharedStrings.xml><?xml version="1.0" encoding="utf-8"?>
<sst xmlns="http://schemas.openxmlformats.org/spreadsheetml/2006/main" count="101" uniqueCount="80">
  <si>
    <t>Cumulative Budget</t>
  </si>
  <si>
    <t>Budget Cost Category</t>
  </si>
  <si>
    <t>Funds Requested</t>
  </si>
  <si>
    <t>Year 1</t>
  </si>
  <si>
    <t>Total Project</t>
  </si>
  <si>
    <t>A. Direct Labor - Key Personnel</t>
  </si>
  <si>
    <t>Total Labor Costs (A+B)</t>
  </si>
  <si>
    <t>C. Direct Costs - Equipment</t>
  </si>
  <si>
    <t>D. Direct Costs - Travel</t>
  </si>
  <si>
    <t>E. Direct Costs - Participant/Trainee Support Costs</t>
  </si>
  <si>
    <t>F. Other Direct Costs</t>
  </si>
  <si>
    <t>G. Total Direct Costs (A+B+C+D+E+F)</t>
  </si>
  <si>
    <t>I. Total Direct and Indirect Costs (G+H)</t>
  </si>
  <si>
    <t>Domestic Travel</t>
  </si>
  <si>
    <t>Foreign Travel</t>
  </si>
  <si>
    <t>Tuition/Fees/Health Insurance</t>
  </si>
  <si>
    <t>Stipends</t>
  </si>
  <si>
    <t>Travel</t>
  </si>
  <si>
    <t>Subsistence</t>
  </si>
  <si>
    <t>Other</t>
  </si>
  <si>
    <t>Materials and Supplies</t>
  </si>
  <si>
    <t>Consultant Services</t>
  </si>
  <si>
    <t>ADP/Computer Services</t>
  </si>
  <si>
    <t>Subawards</t>
  </si>
  <si>
    <t xml:space="preserve">OCO or Facility Rental </t>
  </si>
  <si>
    <t>Total Other Direct Costs</t>
  </si>
  <si>
    <t>Total Participant/Trainee Support Costs</t>
  </si>
  <si>
    <t>Total Travel Costs</t>
  </si>
  <si>
    <t>Modified Total Direct Costs</t>
  </si>
  <si>
    <t>TOTAL CUMULATIVE BUDGET</t>
  </si>
  <si>
    <t>Tuition</t>
  </si>
  <si>
    <t>Direct Labor - Other Personnel</t>
  </si>
  <si>
    <t>B. Fringe Benefits</t>
  </si>
  <si>
    <t>Subtotal Salary</t>
  </si>
  <si>
    <t>Subtotal Fringe</t>
  </si>
  <si>
    <t>RATE</t>
  </si>
  <si>
    <t>Faculty</t>
  </si>
  <si>
    <t>Post Doctoral Associate</t>
  </si>
  <si>
    <t xml:space="preserve">Proposal Title: 
</t>
  </si>
  <si>
    <t>Dr. XXX</t>
  </si>
  <si>
    <t>PI Salary</t>
  </si>
  <si>
    <t>No. Months</t>
  </si>
  <si>
    <t>Tuition/ Unit</t>
  </si>
  <si>
    <t>Units</t>
  </si>
  <si>
    <t>H. Indirect Costs</t>
  </si>
  <si>
    <t>Dates</t>
  </si>
  <si>
    <t>Annual Wage</t>
  </si>
  <si>
    <t>Fringe Rate</t>
  </si>
  <si>
    <t xml:space="preserve">PI Name:  </t>
  </si>
  <si>
    <t xml:space="preserve">Project Dates: </t>
  </si>
  <si>
    <t>OPS Adjunct and Non-Students</t>
  </si>
  <si>
    <t>Students - Undergrad and Grad</t>
  </si>
  <si>
    <t>Percent Effort</t>
  </si>
  <si>
    <t>Percent Sal. Request</t>
  </si>
  <si>
    <t>Publication Costs</t>
  </si>
  <si>
    <t>Agency:</t>
  </si>
  <si>
    <t>*Graduate Student (GAA)</t>
  </si>
  <si>
    <t>**OPS Graduate Student</t>
  </si>
  <si>
    <t>**OPS Undergraduate Student</t>
  </si>
  <si>
    <t>*Graduate Assistantship Agreement (GAA) - graduate student hired on contract that pays stipend plus tuition</t>
  </si>
  <si>
    <t>**OPS Student - undergraduate or graduate student hired hourly without tuition support</t>
  </si>
  <si>
    <t>Subtotal Other Personnel</t>
  </si>
  <si>
    <t>Destination:</t>
  </si>
  <si>
    <t>Domestic Travel (3 trips for two people to CA)</t>
  </si>
  <si>
    <t>Traveler(s)</t>
  </si>
  <si>
    <t>Airfare</t>
  </si>
  <si>
    <t>round trip</t>
  </si>
  <si>
    <t>Day(s)</t>
  </si>
  <si>
    <t>Per Diem</t>
  </si>
  <si>
    <t>per day</t>
  </si>
  <si>
    <t>Night(s)</t>
  </si>
  <si>
    <t>Lodging</t>
  </si>
  <si>
    <t>per night</t>
  </si>
  <si>
    <t>Trip(s)</t>
  </si>
  <si>
    <t>Registration</t>
  </si>
  <si>
    <t>Transportation</t>
  </si>
  <si>
    <t>Other: Tolls, misc.</t>
  </si>
  <si>
    <t>International Travel</t>
  </si>
  <si>
    <t>Collaboration</t>
  </si>
  <si>
    <t>FY 2021-2022 fringe rates submitted to DHHS for approval. These rates are subject to change contingent upon DHHS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</si>
</sst>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%"/>
    <numFmt numFmtId="167" formatCode="_(\$* #,##0_);_(\$* \(#,##0\);_(\$* \-??_);_(@_)"/>
  </numFmts>
  <fonts count="1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b/>
      <u/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42" fontId="0" fillId="0" borderId="1" xfId="0" applyNumberFormat="1" applyBorder="1"/>
    <xf numFmtId="0" fontId="7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2" fontId="0" fillId="2" borderId="1" xfId="0" applyNumberFormat="1" applyFill="1" applyBorder="1"/>
    <xf numFmtId="0" fontId="0" fillId="2" borderId="0" xfId="0" applyFill="1"/>
    <xf numFmtId="0" fontId="4" fillId="0" borderId="8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9" fontId="4" fillId="0" borderId="5" xfId="2" applyFont="1" applyBorder="1" applyAlignment="1">
      <alignment horizontal="left"/>
    </xf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4" fillId="2" borderId="1" xfId="1" applyNumberFormat="1" applyFont="1" applyFill="1" applyBorder="1"/>
    <xf numFmtId="164" fontId="4" fillId="0" borderId="1" xfId="1" applyNumberFormat="1" applyFont="1" applyBorder="1"/>
    <xf numFmtId="164" fontId="4" fillId="2" borderId="10" xfId="1" applyNumberFormat="1" applyFont="1" applyFill="1" applyBorder="1"/>
    <xf numFmtId="164" fontId="4" fillId="0" borderId="10" xfId="1" applyNumberFormat="1" applyFont="1" applyBorder="1"/>
    <xf numFmtId="164" fontId="0" fillId="2" borderId="5" xfId="1" applyNumberFormat="1" applyFont="1" applyFill="1" applyBorder="1"/>
    <xf numFmtId="164" fontId="0" fillId="0" borderId="5" xfId="1" applyNumberFormat="1" applyFont="1" applyBorder="1"/>
    <xf numFmtId="164" fontId="8" fillId="2" borderId="8" xfId="1" applyNumberFormat="1" applyFont="1" applyFill="1" applyBorder="1"/>
    <xf numFmtId="164" fontId="0" fillId="0" borderId="9" xfId="1" applyNumberFormat="1" applyFont="1" applyBorder="1"/>
    <xf numFmtId="0" fontId="2" fillId="2" borderId="5" xfId="0" applyFont="1" applyFill="1" applyBorder="1" applyAlignment="1">
      <alignment horizontal="center"/>
    </xf>
    <xf numFmtId="0" fontId="11" fillId="2" borderId="7" xfId="0" applyFont="1" applyFill="1" applyBorder="1" applyAlignment="1"/>
    <xf numFmtId="44" fontId="3" fillId="0" borderId="1" xfId="1" applyFont="1" applyFill="1" applyBorder="1"/>
    <xf numFmtId="1" fontId="3" fillId="0" borderId="1" xfId="0" applyNumberFormat="1" applyFont="1" applyFill="1" applyBorder="1"/>
    <xf numFmtId="164" fontId="3" fillId="0" borderId="1" xfId="3" applyNumberFormat="1" applyFont="1" applyFill="1" applyBorder="1"/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4" applyNumberFormat="1" applyFont="1"/>
    <xf numFmtId="10" fontId="3" fillId="0" borderId="0" xfId="4" applyNumberFormat="1" applyFont="1" applyFill="1" applyBorder="1"/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42" fontId="3" fillId="0" borderId="0" xfId="0" applyNumberFormat="1" applyFont="1" applyFill="1" applyBorder="1"/>
    <xf numFmtId="10" fontId="1" fillId="0" borderId="4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10" fontId="1" fillId="0" borderId="0" xfId="4" applyNumberFormat="1" applyFont="1"/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0" fillId="0" borderId="0" xfId="0" applyFill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0" fillId="2" borderId="1" xfId="3" applyNumberFormat="1" applyFont="1" applyFill="1" applyBorder="1"/>
    <xf numFmtId="164" fontId="0" fillId="0" borderId="1" xfId="3" applyNumberFormat="1" applyFont="1" applyBorder="1"/>
    <xf numFmtId="164" fontId="1" fillId="2" borderId="7" xfId="1" applyNumberFormat="1" applyFont="1" applyFill="1" applyBorder="1"/>
    <xf numFmtId="164" fontId="1" fillId="0" borderId="7" xfId="1" applyNumberFormat="1" applyFont="1" applyFill="1" applyBorder="1"/>
    <xf numFmtId="0" fontId="1" fillId="0" borderId="0" xfId="0" applyFont="1" applyFill="1"/>
    <xf numFmtId="0" fontId="1" fillId="0" borderId="0" xfId="0" applyFont="1" applyAlignment="1">
      <alignment horizontal="left" vertical="top"/>
    </xf>
    <xf numFmtId="164" fontId="3" fillId="0" borderId="0" xfId="3" applyNumberFormat="1" applyFont="1" applyFill="1" applyBorder="1"/>
    <xf numFmtId="10" fontId="1" fillId="0" borderId="4" xfId="0" applyNumberFormat="1" applyFont="1" applyFill="1" applyBorder="1" applyAlignment="1">
      <alignment horizontal="right"/>
    </xf>
    <xf numFmtId="0" fontId="0" fillId="0" borderId="1" xfId="0" applyFill="1" applyBorder="1"/>
    <xf numFmtId="164" fontId="0" fillId="0" borderId="1" xfId="3" applyNumberFormat="1" applyFont="1" applyFill="1" applyBorder="1"/>
    <xf numFmtId="0" fontId="0" fillId="0" borderId="4" xfId="0" applyFill="1" applyBorder="1"/>
    <xf numFmtId="10" fontId="3" fillId="0" borderId="1" xfId="4" applyNumberFormat="1" applyFont="1" applyFill="1" applyBorder="1"/>
    <xf numFmtId="164" fontId="0" fillId="0" borderId="1" xfId="1" applyNumberFormat="1" applyFont="1" applyFill="1" applyBorder="1"/>
    <xf numFmtId="0" fontId="0" fillId="0" borderId="0" xfId="0" applyFill="1" applyAlignment="1">
      <alignment horizontal="left"/>
    </xf>
    <xf numFmtId="0" fontId="3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5" fontId="0" fillId="0" borderId="0" xfId="0" applyNumberFormat="1"/>
    <xf numFmtId="0" fontId="1" fillId="0" borderId="4" xfId="0" applyFont="1" applyBorder="1" applyAlignment="1">
      <alignment horizontal="right"/>
    </xf>
    <xf numFmtId="166" fontId="1" fillId="0" borderId="4" xfId="0" applyNumberFormat="1" applyFont="1" applyBorder="1" applyAlignment="1">
      <alignment horizontal="right"/>
    </xf>
    <xf numFmtId="164" fontId="1" fillId="2" borderId="1" xfId="3" applyNumberFormat="1" applyFont="1" applyFill="1" applyBorder="1"/>
    <xf numFmtId="0" fontId="1" fillId="0" borderId="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49" fontId="1" fillId="0" borderId="0" xfId="0" applyNumberFormat="1" applyFont="1" applyFill="1" applyAlignment="1">
      <alignment horizontal="right"/>
    </xf>
    <xf numFmtId="164" fontId="0" fillId="0" borderId="0" xfId="3" applyNumberFormat="1" applyFont="1" applyFill="1"/>
    <xf numFmtId="10" fontId="0" fillId="0" borderId="0" xfId="4" applyNumberFormat="1" applyFont="1" applyFill="1"/>
    <xf numFmtId="164" fontId="1" fillId="0" borderId="0" xfId="3" applyNumberFormat="1" applyFont="1" applyFill="1"/>
    <xf numFmtId="0" fontId="3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4" fillId="0" borderId="0" xfId="6" applyFont="1"/>
    <xf numFmtId="0" fontId="1" fillId="0" borderId="0" xfId="6"/>
    <xf numFmtId="0" fontId="15" fillId="0" borderId="20" xfId="5" applyFont="1" applyBorder="1"/>
    <xf numFmtId="0" fontId="13" fillId="0" borderId="15" xfId="5" applyBorder="1"/>
    <xf numFmtId="0" fontId="1" fillId="0" borderId="21" xfId="6" applyBorder="1"/>
    <xf numFmtId="0" fontId="15" fillId="0" borderId="21" xfId="5" applyFont="1" applyBorder="1"/>
    <xf numFmtId="167" fontId="0" fillId="0" borderId="15" xfId="3" applyNumberFormat="1" applyFont="1" applyBorder="1" applyAlignment="1" applyProtection="1"/>
    <xf numFmtId="0" fontId="0" fillId="0" borderId="21" xfId="5" applyFont="1" applyBorder="1"/>
    <xf numFmtId="167" fontId="0" fillId="4" borderId="22" xfId="3" applyNumberFormat="1" applyFont="1" applyFill="1" applyBorder="1" applyAlignment="1" applyProtection="1"/>
    <xf numFmtId="0" fontId="15" fillId="0" borderId="23" xfId="5" applyFont="1" applyBorder="1"/>
    <xf numFmtId="0" fontId="13" fillId="0" borderId="3" xfId="5" applyBorder="1"/>
    <xf numFmtId="0" fontId="15" fillId="0" borderId="0" xfId="5" applyFont="1" applyBorder="1"/>
    <xf numFmtId="167" fontId="0" fillId="0" borderId="3" xfId="3" applyNumberFormat="1" applyFont="1" applyBorder="1" applyAlignment="1" applyProtection="1"/>
    <xf numFmtId="0" fontId="0" fillId="0" borderId="0" xfId="5" applyFont="1" applyBorder="1"/>
    <xf numFmtId="167" fontId="0" fillId="4" borderId="24" xfId="3" applyNumberFormat="1" applyFont="1" applyFill="1" applyBorder="1" applyAlignment="1" applyProtection="1"/>
    <xf numFmtId="43" fontId="0" fillId="0" borderId="0" xfId="7" applyFont="1" applyBorder="1" applyAlignment="1" applyProtection="1"/>
    <xf numFmtId="0" fontId="13" fillId="0" borderId="23" xfId="5" applyBorder="1"/>
    <xf numFmtId="0" fontId="13" fillId="0" borderId="25" xfId="5" applyBorder="1"/>
    <xf numFmtId="0" fontId="1" fillId="0" borderId="25" xfId="6" applyBorder="1"/>
    <xf numFmtId="0" fontId="15" fillId="0" borderId="25" xfId="5" applyFont="1" applyBorder="1"/>
    <xf numFmtId="167" fontId="16" fillId="4" borderId="26" xfId="6" applyNumberFormat="1" applyFont="1" applyFill="1" applyBorder="1"/>
    <xf numFmtId="0" fontId="16" fillId="0" borderId="27" xfId="6" applyFont="1" applyBorder="1"/>
    <xf numFmtId="49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horizontal="center"/>
    </xf>
    <xf numFmtId="42" fontId="9" fillId="0" borderId="6" xfId="0" applyNumberFormat="1" applyFont="1" applyBorder="1" applyAlignment="1">
      <alignment horizontal="center"/>
    </xf>
    <xf numFmtId="42" fontId="9" fillId="0" borderId="7" xfId="0" applyNumberFormat="1" applyFont="1" applyBorder="1" applyAlignment="1">
      <alignment horizontal="center"/>
    </xf>
    <xf numFmtId="42" fontId="4" fillId="0" borderId="6" xfId="0" applyNumberFormat="1" applyFont="1" applyBorder="1" applyAlignment="1">
      <alignment horizontal="right"/>
    </xf>
    <xf numFmtId="42" fontId="4" fillId="0" borderId="7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8">
    <cellStyle name="Comma 2" xfId="7" xr:uid="{1B2B807F-B3EA-4027-B1F8-6C7F7889F3A1}"/>
    <cellStyle name="Currency" xfId="1" builtinId="4"/>
    <cellStyle name="Currency 2" xfId="3" xr:uid="{00000000-0005-0000-0000-000001000000}"/>
    <cellStyle name="Explanatory Text" xfId="5" builtinId="53"/>
    <cellStyle name="Normal" xfId="0" builtinId="0"/>
    <cellStyle name="Normal 2" xfId="6" xr:uid="{90636D81-B5F4-4D54-9D78-DD9D43D45CAE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01"/>
  <sheetViews>
    <sheetView tabSelected="1" zoomScale="90" zoomScaleNormal="90" workbookViewId="0">
      <selection sqref="A1:H1"/>
    </sheetView>
  </sheetViews>
  <sheetFormatPr defaultRowHeight="12.5" x14ac:dyDescent="0.25"/>
  <cols>
    <col min="3" max="3" width="28.7265625" customWidth="1"/>
    <col min="4" max="4" width="7.453125" bestFit="1" customWidth="1"/>
    <col min="5" max="5" width="7.453125" style="36" customWidth="1"/>
    <col min="6" max="6" width="15" style="36" customWidth="1"/>
    <col min="7" max="7" width="12.26953125" style="10" bestFit="1" customWidth="1"/>
    <col min="8" max="8" width="12.81640625" customWidth="1"/>
    <col min="10" max="10" width="10.26953125" bestFit="1" customWidth="1"/>
    <col min="11" max="11" width="14.453125" bestFit="1" customWidth="1"/>
    <col min="12" max="12" width="9.26953125" style="36" customWidth="1"/>
    <col min="13" max="13" width="11.453125" customWidth="1"/>
    <col min="14" max="14" width="12" customWidth="1"/>
    <col min="15" max="15" width="10.7265625" customWidth="1"/>
  </cols>
  <sheetData>
    <row r="1" spans="1:15" x14ac:dyDescent="0.25">
      <c r="A1" s="148" t="s">
        <v>48</v>
      </c>
      <c r="B1" s="148"/>
      <c r="C1" s="148"/>
      <c r="D1" s="148"/>
      <c r="E1" s="148"/>
      <c r="F1" s="148"/>
      <c r="G1" s="148"/>
      <c r="H1" s="148"/>
      <c r="I1" s="36"/>
      <c r="J1" s="36"/>
      <c r="K1" s="36"/>
      <c r="M1" s="36"/>
      <c r="N1" s="36"/>
      <c r="O1" s="36"/>
    </row>
    <row r="2" spans="1:15" x14ac:dyDescent="0.25">
      <c r="A2" s="148" t="s">
        <v>55</v>
      </c>
      <c r="B2" s="148"/>
      <c r="C2" s="148"/>
      <c r="D2" s="148"/>
      <c r="E2" s="148"/>
      <c r="F2" s="148"/>
      <c r="G2" s="148"/>
      <c r="H2" s="56"/>
      <c r="I2" s="36"/>
      <c r="J2" s="36"/>
      <c r="K2" s="36"/>
      <c r="M2" s="36"/>
      <c r="N2" s="36"/>
      <c r="O2" s="36"/>
    </row>
    <row r="3" spans="1:15" ht="12.75" customHeight="1" x14ac:dyDescent="0.25">
      <c r="A3" s="149" t="s">
        <v>38</v>
      </c>
      <c r="B3" s="149"/>
      <c r="C3" s="149"/>
      <c r="D3" s="149"/>
      <c r="E3" s="149"/>
      <c r="F3" s="149"/>
      <c r="G3" s="149"/>
      <c r="H3" s="149"/>
      <c r="I3" s="36"/>
      <c r="J3" s="36"/>
      <c r="K3" s="36"/>
      <c r="N3" s="36"/>
      <c r="O3" s="36"/>
    </row>
    <row r="4" spans="1:15" ht="12.75" customHeight="1" x14ac:dyDescent="0.25">
      <c r="A4" s="149" t="s">
        <v>49</v>
      </c>
      <c r="B4" s="149"/>
      <c r="C4" s="149"/>
      <c r="D4" s="149"/>
      <c r="E4" s="149"/>
      <c r="F4" s="149"/>
      <c r="G4" s="149"/>
      <c r="H4" s="149"/>
      <c r="I4" s="36"/>
      <c r="J4" s="36"/>
      <c r="K4" s="36"/>
      <c r="M4" s="168"/>
      <c r="N4" s="36"/>
      <c r="O4" s="36"/>
    </row>
    <row r="5" spans="1:15" ht="15.5" x14ac:dyDescent="0.25">
      <c r="A5" s="36"/>
      <c r="B5" s="36"/>
      <c r="C5" s="36"/>
      <c r="D5" s="36"/>
      <c r="G5" s="6"/>
      <c r="H5" s="36"/>
      <c r="I5" s="36"/>
      <c r="J5" s="36"/>
      <c r="K5" s="36"/>
      <c r="M5" s="168"/>
      <c r="N5" s="36"/>
      <c r="O5" s="36"/>
    </row>
    <row r="6" spans="1:15" ht="15.5" x14ac:dyDescent="0.25">
      <c r="A6" s="131" t="s">
        <v>0</v>
      </c>
      <c r="B6" s="131"/>
      <c r="C6" s="131"/>
      <c r="D6" s="131"/>
      <c r="E6" s="131"/>
      <c r="F6" s="131"/>
      <c r="G6" s="131"/>
      <c r="H6" s="131"/>
      <c r="I6" s="1"/>
      <c r="J6" s="36"/>
      <c r="K6" s="69"/>
      <c r="M6" s="168"/>
      <c r="N6" s="36"/>
      <c r="O6" s="36"/>
    </row>
    <row r="7" spans="1:15" ht="15.5" x14ac:dyDescent="0.25">
      <c r="A7" s="135" t="s">
        <v>1</v>
      </c>
      <c r="B7" s="135"/>
      <c r="C7" s="135"/>
      <c r="D7" s="132" t="s">
        <v>35</v>
      </c>
      <c r="E7" s="145" t="s">
        <v>52</v>
      </c>
      <c r="F7" s="145" t="s">
        <v>53</v>
      </c>
      <c r="G7" s="135" t="s">
        <v>2</v>
      </c>
      <c r="H7" s="135"/>
      <c r="I7" s="1"/>
      <c r="J7" s="38"/>
      <c r="K7" s="38"/>
      <c r="L7" s="38"/>
      <c r="M7" s="168"/>
      <c r="N7" s="36"/>
      <c r="O7" s="36"/>
    </row>
    <row r="8" spans="1:15" ht="15.5" x14ac:dyDescent="0.25">
      <c r="A8" s="135"/>
      <c r="B8" s="135"/>
      <c r="C8" s="135"/>
      <c r="D8" s="133"/>
      <c r="E8" s="146"/>
      <c r="F8" s="146"/>
      <c r="G8" s="27" t="s">
        <v>3</v>
      </c>
      <c r="H8" s="135" t="s">
        <v>4</v>
      </c>
      <c r="I8" s="36"/>
      <c r="J8" s="38"/>
      <c r="K8" s="38"/>
      <c r="L8" s="38"/>
      <c r="M8" s="168"/>
      <c r="N8" s="36"/>
      <c r="O8" s="36"/>
    </row>
    <row r="9" spans="1:15" s="2" customFormat="1" ht="15.5" x14ac:dyDescent="0.3">
      <c r="A9" s="135"/>
      <c r="B9" s="135"/>
      <c r="C9" s="135"/>
      <c r="D9" s="134"/>
      <c r="E9" s="147"/>
      <c r="F9" s="147"/>
      <c r="G9" s="28" t="s">
        <v>45</v>
      </c>
      <c r="H9" s="135"/>
      <c r="J9" s="154"/>
      <c r="K9" s="154"/>
      <c r="L9" s="48"/>
      <c r="M9" s="168"/>
    </row>
    <row r="10" spans="1:15" ht="15.5" x14ac:dyDescent="0.3">
      <c r="A10" s="142" t="s">
        <v>5</v>
      </c>
      <c r="B10" s="143"/>
      <c r="C10" s="144"/>
      <c r="D10" s="3"/>
      <c r="E10" s="3"/>
      <c r="F10" s="3"/>
      <c r="G10" s="9"/>
      <c r="H10" s="4"/>
      <c r="I10" s="36"/>
      <c r="J10" s="14" t="s">
        <v>40</v>
      </c>
      <c r="K10" s="14" t="s">
        <v>41</v>
      </c>
      <c r="L10" s="37"/>
      <c r="M10" s="168"/>
      <c r="N10" s="36"/>
      <c r="O10" s="36"/>
    </row>
    <row r="11" spans="1:15" ht="15.5" x14ac:dyDescent="0.25">
      <c r="A11" s="136" t="s">
        <v>39</v>
      </c>
      <c r="B11" s="137"/>
      <c r="C11" s="138"/>
      <c r="D11" s="70">
        <v>0</v>
      </c>
      <c r="E11" s="40">
        <f>+D11/K$12</f>
        <v>0</v>
      </c>
      <c r="F11" s="71" t="e">
        <f>+G11/J11</f>
        <v>#DIV/0!</v>
      </c>
      <c r="G11" s="51">
        <f t="shared" ref="G11:G14" si="0">ROUND(J11/K11*D11,0)</f>
        <v>0</v>
      </c>
      <c r="H11" s="52"/>
      <c r="I11" s="36"/>
      <c r="J11" s="31">
        <v>0</v>
      </c>
      <c r="K11" s="14">
        <v>9</v>
      </c>
      <c r="L11" s="37"/>
      <c r="M11" s="168"/>
      <c r="N11" s="36"/>
      <c r="O11" s="36"/>
    </row>
    <row r="12" spans="1:15" ht="15.5" x14ac:dyDescent="0.25">
      <c r="A12" s="136" t="s">
        <v>39</v>
      </c>
      <c r="B12" s="137"/>
      <c r="C12" s="138"/>
      <c r="D12" s="49">
        <v>0</v>
      </c>
      <c r="E12" s="40">
        <f>+D12/K$12</f>
        <v>0</v>
      </c>
      <c r="F12" s="71" t="e">
        <f>+G12/J12</f>
        <v>#DIV/0!</v>
      </c>
      <c r="G12" s="51">
        <f t="shared" si="0"/>
        <v>0</v>
      </c>
      <c r="H12" s="52"/>
      <c r="I12" s="36"/>
      <c r="J12" s="31">
        <v>0</v>
      </c>
      <c r="K12" s="14">
        <v>9</v>
      </c>
      <c r="L12" s="37"/>
      <c r="M12" s="168"/>
      <c r="N12" s="36"/>
      <c r="O12" s="36"/>
    </row>
    <row r="13" spans="1:15" s="36" customFormat="1" ht="15.5" x14ac:dyDescent="0.25">
      <c r="A13" s="136" t="s">
        <v>39</v>
      </c>
      <c r="B13" s="137"/>
      <c r="C13" s="138"/>
      <c r="D13" s="68">
        <v>0</v>
      </c>
      <c r="E13" s="40">
        <f t="shared" ref="E13:E14" si="1">+D13/K$12</f>
        <v>0</v>
      </c>
      <c r="F13" s="71" t="e">
        <f t="shared" ref="F13:F14" si="2">+G13/J13</f>
        <v>#DIV/0!</v>
      </c>
      <c r="G13" s="51">
        <f t="shared" si="0"/>
        <v>0</v>
      </c>
      <c r="H13" s="52"/>
      <c r="J13" s="31">
        <v>0</v>
      </c>
      <c r="K13" s="14">
        <v>9</v>
      </c>
      <c r="L13" s="37"/>
      <c r="M13" s="168"/>
    </row>
    <row r="14" spans="1:15" s="36" customFormat="1" x14ac:dyDescent="0.25">
      <c r="A14" s="136" t="s">
        <v>39</v>
      </c>
      <c r="B14" s="137"/>
      <c r="C14" s="138"/>
      <c r="D14" s="68">
        <v>0</v>
      </c>
      <c r="E14" s="40">
        <f t="shared" si="1"/>
        <v>0</v>
      </c>
      <c r="F14" s="71" t="e">
        <f t="shared" si="2"/>
        <v>#DIV/0!</v>
      </c>
      <c r="G14" s="51">
        <f t="shared" si="0"/>
        <v>0</v>
      </c>
      <c r="H14" s="52"/>
      <c r="J14" s="31">
        <v>0</v>
      </c>
      <c r="K14" s="14">
        <v>9</v>
      </c>
      <c r="L14" s="37"/>
    </row>
    <row r="15" spans="1:15" x14ac:dyDescent="0.25">
      <c r="A15" s="136"/>
      <c r="B15" s="137"/>
      <c r="C15" s="138"/>
      <c r="D15" s="49"/>
      <c r="E15" s="67"/>
      <c r="F15" s="67"/>
      <c r="G15" s="51"/>
      <c r="H15" s="52"/>
      <c r="I15" s="36"/>
      <c r="J15" s="37"/>
      <c r="K15" s="37"/>
      <c r="L15" s="37"/>
      <c r="M15" s="36"/>
      <c r="N15" s="36"/>
      <c r="O15" s="36"/>
    </row>
    <row r="16" spans="1:15" x14ac:dyDescent="0.25">
      <c r="A16" s="112" t="s">
        <v>33</v>
      </c>
      <c r="B16" s="113"/>
      <c r="C16" s="114"/>
      <c r="D16" s="7"/>
      <c r="E16" s="7"/>
      <c r="F16" s="7"/>
      <c r="G16" s="51">
        <f>ROUND(SUM(G11:G15),0)</f>
        <v>0</v>
      </c>
      <c r="H16" s="52">
        <f>ROUND(SUM(G16:G16),0)</f>
        <v>0</v>
      </c>
      <c r="I16" s="36"/>
      <c r="J16" s="37"/>
      <c r="K16" s="37"/>
      <c r="L16" s="37"/>
      <c r="M16" s="36"/>
      <c r="N16" s="36"/>
      <c r="O16" s="36"/>
    </row>
    <row r="17" spans="1:15" ht="13" x14ac:dyDescent="0.3">
      <c r="A17" s="139" t="s">
        <v>31</v>
      </c>
      <c r="B17" s="140"/>
      <c r="C17" s="141"/>
      <c r="D17" s="59"/>
      <c r="E17" s="59"/>
      <c r="F17" s="59"/>
      <c r="G17" s="51"/>
      <c r="H17" s="60"/>
      <c r="I17" s="6"/>
      <c r="J17" s="32" t="s">
        <v>46</v>
      </c>
      <c r="K17" s="32" t="s">
        <v>47</v>
      </c>
      <c r="L17" s="48"/>
      <c r="M17" s="108"/>
      <c r="N17" s="108"/>
      <c r="O17" s="108"/>
    </row>
    <row r="18" spans="1:15" x14ac:dyDescent="0.25">
      <c r="A18" s="121" t="s">
        <v>37</v>
      </c>
      <c r="B18" s="122"/>
      <c r="C18" s="123"/>
      <c r="D18" s="61">
        <v>0</v>
      </c>
      <c r="E18" s="61"/>
      <c r="F18" s="61"/>
      <c r="G18" s="51">
        <f>ROUND(D18*J18,0)</f>
        <v>0</v>
      </c>
      <c r="H18" s="60"/>
      <c r="I18" s="6"/>
      <c r="J18" s="31">
        <v>50000</v>
      </c>
      <c r="K18" s="62">
        <v>0.22</v>
      </c>
      <c r="L18" s="35"/>
      <c r="M18" s="36"/>
      <c r="N18" s="33"/>
      <c r="O18" s="33"/>
    </row>
    <row r="19" spans="1:15" s="6" customFormat="1" x14ac:dyDescent="0.25">
      <c r="A19" s="118" t="s">
        <v>56</v>
      </c>
      <c r="B19" s="119"/>
      <c r="C19" s="120"/>
      <c r="D19" s="61">
        <v>0</v>
      </c>
      <c r="E19" s="61"/>
      <c r="F19" s="61"/>
      <c r="G19" s="51">
        <f>ROUND(D19*J19,0)</f>
        <v>0</v>
      </c>
      <c r="H19" s="60"/>
      <c r="J19" s="31">
        <v>24000</v>
      </c>
      <c r="K19" s="37"/>
      <c r="L19" s="37"/>
      <c r="M19" s="79"/>
      <c r="N19" s="80"/>
      <c r="O19" s="81"/>
    </row>
    <row r="20" spans="1:15" s="6" customFormat="1" x14ac:dyDescent="0.25">
      <c r="A20" s="118" t="s">
        <v>57</v>
      </c>
      <c r="B20" s="119"/>
      <c r="C20" s="120"/>
      <c r="D20" s="61">
        <v>0</v>
      </c>
      <c r="E20" s="61"/>
      <c r="F20" s="61"/>
      <c r="G20" s="51">
        <v>0</v>
      </c>
      <c r="H20" s="60"/>
      <c r="J20" s="31">
        <v>0</v>
      </c>
      <c r="K20" s="37"/>
      <c r="L20" s="37"/>
      <c r="M20" s="79"/>
      <c r="N20" s="80"/>
      <c r="O20" s="81"/>
    </row>
    <row r="21" spans="1:15" s="6" customFormat="1" x14ac:dyDescent="0.25">
      <c r="A21" s="118" t="s">
        <v>58</v>
      </c>
      <c r="B21" s="119"/>
      <c r="C21" s="120"/>
      <c r="D21" s="61">
        <v>0</v>
      </c>
      <c r="E21" s="61"/>
      <c r="F21" s="61"/>
      <c r="G21" s="51">
        <v>0</v>
      </c>
      <c r="H21" s="60"/>
      <c r="J21" s="31">
        <v>0</v>
      </c>
      <c r="K21" s="37"/>
      <c r="L21" s="37"/>
      <c r="M21" s="79"/>
      <c r="N21" s="80"/>
      <c r="O21" s="81"/>
    </row>
    <row r="22" spans="1:15" s="6" customFormat="1" x14ac:dyDescent="0.25">
      <c r="A22" s="118" t="s">
        <v>50</v>
      </c>
      <c r="B22" s="119"/>
      <c r="C22" s="120"/>
      <c r="D22" s="61">
        <v>0</v>
      </c>
      <c r="E22" s="61"/>
      <c r="F22" s="61"/>
      <c r="G22" s="51">
        <v>0</v>
      </c>
      <c r="H22" s="60"/>
      <c r="J22" s="31">
        <v>0</v>
      </c>
      <c r="K22" s="37"/>
      <c r="L22" s="37"/>
      <c r="M22" s="79"/>
      <c r="N22" s="82"/>
      <c r="O22" s="81"/>
    </row>
    <row r="23" spans="1:15" s="6" customFormat="1" x14ac:dyDescent="0.25">
      <c r="A23" s="118"/>
      <c r="B23" s="119"/>
      <c r="C23" s="120"/>
      <c r="D23" s="73"/>
      <c r="E23" s="73"/>
      <c r="F23" s="73"/>
      <c r="G23" s="51"/>
      <c r="H23" s="60"/>
      <c r="J23" s="37"/>
      <c r="K23" s="37"/>
      <c r="L23" s="37"/>
    </row>
    <row r="24" spans="1:15" s="6" customFormat="1" x14ac:dyDescent="0.25">
      <c r="A24" s="150" t="s">
        <v>61</v>
      </c>
      <c r="B24" s="151"/>
      <c r="C24" s="152"/>
      <c r="D24" s="83"/>
      <c r="E24" s="83"/>
      <c r="F24" s="83"/>
      <c r="G24" s="51">
        <f>SUM(G18:G22)</f>
        <v>0</v>
      </c>
      <c r="H24" s="60">
        <f>ROUND(SUM(G24:G24),0)</f>
        <v>0</v>
      </c>
      <c r="J24" s="74"/>
      <c r="K24" s="74"/>
      <c r="L24" s="37"/>
      <c r="M24" s="124"/>
      <c r="N24" s="124"/>
      <c r="O24" s="124"/>
    </row>
    <row r="25" spans="1:15" s="6" customFormat="1" ht="13" x14ac:dyDescent="0.3">
      <c r="A25" s="128" t="s">
        <v>32</v>
      </c>
      <c r="B25" s="129"/>
      <c r="C25" s="130"/>
      <c r="D25" s="75"/>
      <c r="E25" s="75"/>
      <c r="F25" s="75"/>
      <c r="G25" s="51"/>
      <c r="H25" s="60"/>
      <c r="J25" s="57"/>
      <c r="K25" s="35"/>
      <c r="L25" s="37"/>
      <c r="N25" s="84"/>
      <c r="O25" s="84"/>
    </row>
    <row r="26" spans="1:15" s="6" customFormat="1" x14ac:dyDescent="0.25">
      <c r="A26" s="118" t="s">
        <v>36</v>
      </c>
      <c r="B26" s="119"/>
      <c r="C26" s="120"/>
      <c r="D26" s="58">
        <v>0.31</v>
      </c>
      <c r="E26" s="58"/>
      <c r="F26" s="58"/>
      <c r="G26" s="51">
        <f>ROUND(G16*$D$26,0)</f>
        <v>0</v>
      </c>
      <c r="H26" s="60"/>
      <c r="J26" s="57"/>
      <c r="K26" s="37"/>
      <c r="L26" s="37"/>
      <c r="M26" s="79"/>
      <c r="N26" s="80"/>
      <c r="O26" s="81"/>
    </row>
    <row r="27" spans="1:15" s="6" customFormat="1" x14ac:dyDescent="0.25">
      <c r="A27" s="121" t="s">
        <v>37</v>
      </c>
      <c r="B27" s="122"/>
      <c r="C27" s="123"/>
      <c r="D27" s="58">
        <v>0.23</v>
      </c>
      <c r="E27" s="58"/>
      <c r="F27" s="58"/>
      <c r="G27" s="51">
        <f>ROUND(G18*$D$27,0)</f>
        <v>0</v>
      </c>
      <c r="H27" s="60"/>
      <c r="J27" s="57"/>
      <c r="K27" s="37"/>
      <c r="L27" s="37"/>
      <c r="M27" s="79"/>
      <c r="N27" s="80"/>
      <c r="O27" s="81"/>
    </row>
    <row r="28" spans="1:15" s="6" customFormat="1" x14ac:dyDescent="0.25">
      <c r="A28" s="118" t="s">
        <v>51</v>
      </c>
      <c r="B28" s="119"/>
      <c r="C28" s="120"/>
      <c r="D28" s="58">
        <v>0.02</v>
      </c>
      <c r="E28" s="58"/>
      <c r="F28" s="58"/>
      <c r="G28" s="51">
        <f>ROUND((G19+G20+G21)*$D$28,0)</f>
        <v>0</v>
      </c>
      <c r="H28" s="60"/>
      <c r="J28" s="57"/>
      <c r="K28" s="37"/>
      <c r="L28" s="37"/>
      <c r="M28" s="79"/>
      <c r="N28" s="82"/>
      <c r="O28" s="81"/>
    </row>
    <row r="29" spans="1:15" s="6" customFormat="1" x14ac:dyDescent="0.25">
      <c r="A29" s="118" t="s">
        <v>50</v>
      </c>
      <c r="B29" s="119"/>
      <c r="C29" s="120"/>
      <c r="D29" s="58">
        <v>0.14000000000000001</v>
      </c>
      <c r="E29" s="58"/>
      <c r="F29" s="58"/>
      <c r="G29" s="51">
        <f>ROUND(G22*$D$29,0)</f>
        <v>0</v>
      </c>
      <c r="H29" s="63"/>
      <c r="J29" s="37"/>
      <c r="K29" s="37"/>
      <c r="L29" s="37"/>
    </row>
    <row r="30" spans="1:15" x14ac:dyDescent="0.25">
      <c r="A30" s="136"/>
      <c r="B30" s="137"/>
      <c r="C30" s="138"/>
      <c r="D30" s="40"/>
      <c r="E30" s="40"/>
      <c r="F30" s="40"/>
      <c r="G30" s="17"/>
      <c r="H30" s="18"/>
      <c r="I30" s="36"/>
      <c r="J30" s="37"/>
      <c r="K30" s="37"/>
      <c r="M30" s="107"/>
      <c r="N30" s="107"/>
      <c r="O30" s="34"/>
    </row>
    <row r="31" spans="1:15" x14ac:dyDescent="0.25">
      <c r="A31" s="112" t="s">
        <v>34</v>
      </c>
      <c r="B31" s="113"/>
      <c r="C31" s="114"/>
      <c r="D31" s="50"/>
      <c r="E31" s="65"/>
      <c r="F31" s="65"/>
      <c r="G31" s="17">
        <f>ROUND(SUM(G26:G29),0)</f>
        <v>0</v>
      </c>
      <c r="H31" s="18">
        <f>ROUND(SUM(G31:G31),0)</f>
        <v>0</v>
      </c>
      <c r="I31" s="36"/>
      <c r="J31" s="37"/>
      <c r="K31" s="37"/>
      <c r="M31" s="36"/>
      <c r="N31" s="44"/>
      <c r="O31" s="43"/>
    </row>
    <row r="32" spans="1:15" ht="13" x14ac:dyDescent="0.3">
      <c r="A32" s="115" t="s">
        <v>6</v>
      </c>
      <c r="B32" s="116"/>
      <c r="C32" s="117"/>
      <c r="D32" s="3"/>
      <c r="E32" s="3"/>
      <c r="F32" s="3"/>
      <c r="G32" s="19">
        <f>ROUND(G31+G24+G16,0)</f>
        <v>0</v>
      </c>
      <c r="H32" s="20">
        <f>ROUND(SUM(G32:G32),0)</f>
        <v>0</v>
      </c>
      <c r="I32" s="36"/>
      <c r="J32" s="39"/>
      <c r="K32" s="39"/>
      <c r="L32" s="39"/>
      <c r="M32" s="36"/>
      <c r="N32" s="36"/>
      <c r="O32" s="36"/>
    </row>
    <row r="33" spans="1:15" ht="13" x14ac:dyDescent="0.3">
      <c r="A33" s="115"/>
      <c r="B33" s="116"/>
      <c r="C33" s="117"/>
      <c r="D33" s="3"/>
      <c r="E33" s="3"/>
      <c r="F33" s="3"/>
      <c r="G33" s="19"/>
      <c r="H33" s="20"/>
      <c r="I33" s="36"/>
      <c r="J33" s="39"/>
      <c r="K33" s="39"/>
      <c r="L33" s="39"/>
      <c r="M33" s="36"/>
      <c r="N33" s="36"/>
      <c r="O33" s="36"/>
    </row>
    <row r="34" spans="1:15" ht="13" x14ac:dyDescent="0.3">
      <c r="A34" s="142" t="s">
        <v>7</v>
      </c>
      <c r="B34" s="143"/>
      <c r="C34" s="144"/>
      <c r="D34" s="3"/>
      <c r="E34" s="3"/>
      <c r="F34" s="3"/>
      <c r="G34" s="17"/>
      <c r="H34" s="18">
        <f>ROUND(SUM(G34:G34),0)</f>
        <v>0</v>
      </c>
      <c r="I34" s="36"/>
      <c r="J34" s="37"/>
      <c r="K34" s="39"/>
      <c r="L34" s="39"/>
      <c r="M34" s="36"/>
      <c r="N34" s="36"/>
      <c r="O34" s="36"/>
    </row>
    <row r="35" spans="1:15" ht="13" x14ac:dyDescent="0.3">
      <c r="A35" s="142"/>
      <c r="B35" s="143"/>
      <c r="C35" s="144"/>
      <c r="D35" s="3"/>
      <c r="E35" s="3"/>
      <c r="F35" s="3"/>
      <c r="G35" s="17"/>
      <c r="H35" s="18"/>
      <c r="I35" s="36"/>
      <c r="J35" s="37"/>
      <c r="K35" s="39"/>
      <c r="L35" s="39"/>
      <c r="M35" s="36"/>
      <c r="N35" s="36"/>
      <c r="O35" s="36"/>
    </row>
    <row r="36" spans="1:15" ht="13" x14ac:dyDescent="0.3">
      <c r="A36" s="142" t="s">
        <v>8</v>
      </c>
      <c r="B36" s="143"/>
      <c r="C36" s="144"/>
      <c r="D36" s="3"/>
      <c r="E36" s="3"/>
      <c r="F36" s="3"/>
      <c r="G36" s="17"/>
      <c r="H36" s="18"/>
      <c r="I36" s="36"/>
      <c r="J36" s="37"/>
      <c r="K36" s="37"/>
      <c r="L36" s="37"/>
    </row>
    <row r="37" spans="1:15" x14ac:dyDescent="0.25">
      <c r="A37" s="112" t="s">
        <v>13</v>
      </c>
      <c r="B37" s="113"/>
      <c r="C37" s="114"/>
      <c r="D37" s="7"/>
      <c r="E37" s="7"/>
      <c r="F37" s="7"/>
      <c r="G37" s="17">
        <v>0</v>
      </c>
      <c r="H37" s="18"/>
      <c r="I37" s="36"/>
      <c r="J37" s="37"/>
      <c r="K37" s="37"/>
      <c r="L37" s="37"/>
    </row>
    <row r="38" spans="1:15" x14ac:dyDescent="0.25">
      <c r="A38" s="112" t="s">
        <v>14</v>
      </c>
      <c r="B38" s="113"/>
      <c r="C38" s="114"/>
      <c r="D38" s="7"/>
      <c r="E38" s="7"/>
      <c r="F38" s="7"/>
      <c r="G38" s="17">
        <v>0</v>
      </c>
      <c r="H38" s="18"/>
      <c r="I38" s="36"/>
      <c r="J38" s="37"/>
      <c r="K38" s="37"/>
      <c r="L38" s="37"/>
    </row>
    <row r="39" spans="1:15" ht="13" x14ac:dyDescent="0.3">
      <c r="A39" s="125" t="s">
        <v>27</v>
      </c>
      <c r="B39" s="126"/>
      <c r="C39" s="127"/>
      <c r="D39" s="47"/>
      <c r="E39" s="66"/>
      <c r="F39" s="66"/>
      <c r="G39" s="19">
        <f>ROUND(SUM(G37:G38),0)</f>
        <v>0</v>
      </c>
      <c r="H39" s="20">
        <f>ROUND(SUM(G39:G39),0)</f>
        <v>0</v>
      </c>
      <c r="I39" s="36"/>
      <c r="J39" s="39"/>
      <c r="K39" s="39"/>
      <c r="L39" s="39"/>
    </row>
    <row r="40" spans="1:15" ht="13" x14ac:dyDescent="0.3">
      <c r="A40" s="125"/>
      <c r="B40" s="126"/>
      <c r="C40" s="127"/>
      <c r="D40" s="47"/>
      <c r="E40" s="66"/>
      <c r="F40" s="66"/>
      <c r="G40" s="19"/>
      <c r="H40" s="20"/>
      <c r="I40" s="36"/>
      <c r="J40" s="39"/>
      <c r="K40" s="39"/>
      <c r="L40" s="39"/>
    </row>
    <row r="41" spans="1:15" ht="12.75" customHeight="1" x14ac:dyDescent="0.3">
      <c r="A41" s="142" t="s">
        <v>9</v>
      </c>
      <c r="B41" s="143"/>
      <c r="C41" s="144"/>
      <c r="D41" s="3"/>
      <c r="E41" s="3"/>
      <c r="F41" s="3"/>
      <c r="G41" s="17"/>
      <c r="H41" s="18"/>
      <c r="I41" s="36"/>
      <c r="J41" s="37"/>
      <c r="K41" s="37"/>
      <c r="L41" s="37"/>
    </row>
    <row r="42" spans="1:15" ht="12.75" customHeight="1" x14ac:dyDescent="0.25">
      <c r="A42" s="112" t="s">
        <v>15</v>
      </c>
      <c r="B42" s="113"/>
      <c r="C42" s="114"/>
      <c r="D42" s="7"/>
      <c r="E42" s="7"/>
      <c r="F42" s="7"/>
      <c r="G42" s="17">
        <v>0</v>
      </c>
      <c r="H42" s="18"/>
      <c r="I42" s="36"/>
      <c r="J42" s="37"/>
      <c r="K42" s="37"/>
      <c r="L42" s="37"/>
    </row>
    <row r="43" spans="1:15" ht="12.75" customHeight="1" x14ac:dyDescent="0.25">
      <c r="A43" s="112" t="s">
        <v>16</v>
      </c>
      <c r="B43" s="113"/>
      <c r="C43" s="114"/>
      <c r="D43" s="7"/>
      <c r="E43" s="7"/>
      <c r="F43" s="7"/>
      <c r="G43" s="17">
        <v>0</v>
      </c>
      <c r="H43" s="18"/>
      <c r="I43" s="36"/>
      <c r="J43" s="37"/>
      <c r="K43" s="37"/>
      <c r="L43" s="37"/>
    </row>
    <row r="44" spans="1:15" ht="12.75" customHeight="1" x14ac:dyDescent="0.25">
      <c r="A44" s="112" t="s">
        <v>17</v>
      </c>
      <c r="B44" s="113"/>
      <c r="C44" s="114"/>
      <c r="D44" s="7"/>
      <c r="E44" s="7"/>
      <c r="F44" s="7"/>
      <c r="G44" s="17">
        <v>0</v>
      </c>
      <c r="H44" s="18"/>
      <c r="I44" s="36"/>
      <c r="J44" s="37"/>
      <c r="K44" s="37"/>
      <c r="L44" s="37"/>
    </row>
    <row r="45" spans="1:15" ht="12.75" customHeight="1" x14ac:dyDescent="0.25">
      <c r="A45" s="112" t="s">
        <v>18</v>
      </c>
      <c r="B45" s="113"/>
      <c r="C45" s="114"/>
      <c r="D45" s="7"/>
      <c r="E45" s="7"/>
      <c r="F45" s="7"/>
      <c r="G45" s="17">
        <v>0</v>
      </c>
      <c r="H45" s="18"/>
      <c r="I45" s="36"/>
      <c r="J45" s="37"/>
      <c r="K45" s="37"/>
      <c r="L45" s="37"/>
    </row>
    <row r="46" spans="1:15" ht="12.75" customHeight="1" x14ac:dyDescent="0.25">
      <c r="A46" s="112" t="s">
        <v>19</v>
      </c>
      <c r="B46" s="113"/>
      <c r="C46" s="114"/>
      <c r="D46" s="7"/>
      <c r="E46" s="7"/>
      <c r="F46" s="7"/>
      <c r="G46" s="17">
        <v>0</v>
      </c>
      <c r="H46" s="18"/>
      <c r="I46" s="36"/>
      <c r="J46" s="37"/>
      <c r="K46" s="37"/>
      <c r="L46" s="37"/>
    </row>
    <row r="47" spans="1:15" ht="12.75" customHeight="1" x14ac:dyDescent="0.3">
      <c r="A47" s="125" t="s">
        <v>26</v>
      </c>
      <c r="B47" s="126"/>
      <c r="C47" s="127"/>
      <c r="D47" s="47"/>
      <c r="E47" s="66"/>
      <c r="F47" s="66"/>
      <c r="G47" s="19">
        <f>SUM(G42:G46)</f>
        <v>0</v>
      </c>
      <c r="H47" s="20">
        <f>SUM(G47:G47)</f>
        <v>0</v>
      </c>
      <c r="I47" s="36"/>
      <c r="J47" s="39"/>
      <c r="K47" s="37"/>
      <c r="L47" s="37"/>
    </row>
    <row r="48" spans="1:15" ht="12.75" customHeight="1" x14ac:dyDescent="0.3">
      <c r="A48" s="125"/>
      <c r="B48" s="126"/>
      <c r="C48" s="127"/>
      <c r="D48" s="47"/>
      <c r="E48" s="66"/>
      <c r="F48" s="66"/>
      <c r="G48" s="19"/>
      <c r="H48" s="20"/>
      <c r="I48" s="36"/>
      <c r="J48" s="39"/>
      <c r="K48" s="37"/>
      <c r="L48" s="37"/>
    </row>
    <row r="49" spans="1:12" ht="13" x14ac:dyDescent="0.3">
      <c r="A49" s="159" t="s">
        <v>10</v>
      </c>
      <c r="B49" s="160"/>
      <c r="C49" s="161"/>
      <c r="D49" s="8"/>
      <c r="E49" s="8"/>
      <c r="F49" s="8"/>
      <c r="G49" s="17"/>
      <c r="H49" s="18"/>
      <c r="I49" s="36"/>
      <c r="J49" s="37"/>
      <c r="K49" s="37"/>
      <c r="L49" s="37"/>
    </row>
    <row r="50" spans="1:12" x14ac:dyDescent="0.25">
      <c r="A50" s="112" t="s">
        <v>20</v>
      </c>
      <c r="B50" s="113"/>
      <c r="C50" s="114"/>
      <c r="D50" s="7"/>
      <c r="E50" s="7"/>
      <c r="F50" s="7"/>
      <c r="G50" s="17">
        <v>0</v>
      </c>
      <c r="H50" s="18"/>
      <c r="I50" s="36"/>
      <c r="J50" s="37"/>
      <c r="K50" s="37"/>
      <c r="L50" s="37"/>
    </row>
    <row r="51" spans="1:12" x14ac:dyDescent="0.25">
      <c r="A51" s="112" t="s">
        <v>54</v>
      </c>
      <c r="B51" s="113"/>
      <c r="C51" s="114"/>
      <c r="D51" s="7"/>
      <c r="E51" s="7"/>
      <c r="F51" s="7"/>
      <c r="G51" s="17">
        <v>0</v>
      </c>
      <c r="H51" s="18"/>
      <c r="I51" s="36"/>
      <c r="J51" s="37"/>
      <c r="K51" s="37"/>
      <c r="L51" s="37"/>
    </row>
    <row r="52" spans="1:12" x14ac:dyDescent="0.25">
      <c r="A52" s="112" t="s">
        <v>21</v>
      </c>
      <c r="B52" s="113"/>
      <c r="C52" s="114"/>
      <c r="D52" s="7"/>
      <c r="E52" s="7"/>
      <c r="F52" s="7"/>
      <c r="G52" s="17">
        <v>0</v>
      </c>
      <c r="H52" s="18"/>
      <c r="I52" s="36"/>
      <c r="J52" s="37"/>
      <c r="K52" s="37"/>
      <c r="L52" s="37"/>
    </row>
    <row r="53" spans="1:12" ht="12.75" hidden="1" customHeight="1" x14ac:dyDescent="0.25">
      <c r="A53" s="112" t="s">
        <v>22</v>
      </c>
      <c r="B53" s="113"/>
      <c r="C53" s="114"/>
      <c r="D53" s="7"/>
      <c r="E53" s="7"/>
      <c r="F53" s="7"/>
      <c r="G53" s="17">
        <v>0</v>
      </c>
      <c r="H53" s="18"/>
      <c r="I53" s="36"/>
      <c r="J53" s="37"/>
      <c r="K53" s="37"/>
      <c r="L53" s="37"/>
    </row>
    <row r="54" spans="1:12" x14ac:dyDescent="0.25">
      <c r="A54" s="112" t="s">
        <v>23</v>
      </c>
      <c r="B54" s="113"/>
      <c r="C54" s="114"/>
      <c r="D54" s="7"/>
      <c r="E54" s="7"/>
      <c r="F54" s="7"/>
      <c r="G54" s="17">
        <v>0</v>
      </c>
      <c r="H54" s="18"/>
      <c r="I54" s="36"/>
      <c r="J54" s="37"/>
      <c r="K54" s="37"/>
      <c r="L54" s="37"/>
    </row>
    <row r="55" spans="1:12" ht="12.75" hidden="1" customHeight="1" x14ac:dyDescent="0.25">
      <c r="A55" s="112" t="s">
        <v>24</v>
      </c>
      <c r="B55" s="113"/>
      <c r="C55" s="114"/>
      <c r="D55" s="7"/>
      <c r="E55" s="7"/>
      <c r="F55" s="7"/>
      <c r="G55" s="17"/>
      <c r="H55" s="18"/>
      <c r="I55" s="36"/>
      <c r="J55" s="36"/>
      <c r="K55" s="36"/>
    </row>
    <row r="56" spans="1:12" x14ac:dyDescent="0.25">
      <c r="A56" s="112" t="s">
        <v>30</v>
      </c>
      <c r="B56" s="113"/>
      <c r="C56" s="114"/>
      <c r="D56" s="7">
        <f>SUM(D19)</f>
        <v>0</v>
      </c>
      <c r="E56" s="7"/>
      <c r="F56" s="7"/>
      <c r="G56" s="72">
        <f>ROUND((J57)*K57*D56,0)</f>
        <v>0</v>
      </c>
      <c r="H56" s="18"/>
      <c r="I56" s="36"/>
      <c r="J56" s="15" t="s">
        <v>42</v>
      </c>
      <c r="K56" s="15" t="s">
        <v>43</v>
      </c>
      <c r="L56" s="41"/>
    </row>
    <row r="57" spans="1:12" x14ac:dyDescent="0.25">
      <c r="A57" s="112" t="s">
        <v>19</v>
      </c>
      <c r="B57" s="113"/>
      <c r="C57" s="114"/>
      <c r="D57" s="50"/>
      <c r="E57" s="65"/>
      <c r="F57" s="65"/>
      <c r="G57" s="17">
        <v>0</v>
      </c>
      <c r="H57" s="18"/>
      <c r="I57" s="36"/>
      <c r="J57" s="29">
        <v>369.65</v>
      </c>
      <c r="K57" s="14">
        <v>24</v>
      </c>
      <c r="L57" s="42"/>
    </row>
    <row r="58" spans="1:12" ht="13" x14ac:dyDescent="0.3">
      <c r="A58" s="125" t="s">
        <v>25</v>
      </c>
      <c r="B58" s="126"/>
      <c r="C58" s="127"/>
      <c r="D58" s="47"/>
      <c r="E58" s="66"/>
      <c r="F58" s="66"/>
      <c r="G58" s="19">
        <f>ROUND(SUM(G50:G57),0)</f>
        <v>0</v>
      </c>
      <c r="H58" s="20">
        <f>SUM(G58:G58)</f>
        <v>0</v>
      </c>
      <c r="I58" s="36"/>
      <c r="J58" s="29">
        <f>J57*1.05</f>
        <v>388.13249999999999</v>
      </c>
      <c r="K58" s="30">
        <v>0</v>
      </c>
      <c r="L58" s="45"/>
    </row>
    <row r="59" spans="1:12" ht="13.5" thickBot="1" x14ac:dyDescent="0.35">
      <c r="A59" s="109" t="s">
        <v>11</v>
      </c>
      <c r="B59" s="110"/>
      <c r="C59" s="111"/>
      <c r="D59" s="13"/>
      <c r="E59" s="13"/>
      <c r="F59" s="13"/>
      <c r="G59" s="21">
        <f>ROUND(G58+G47+G39+G34+G32,0)</f>
        <v>0</v>
      </c>
      <c r="H59" s="22">
        <f>SUM(G59:G59)</f>
        <v>0</v>
      </c>
      <c r="I59" s="36"/>
      <c r="J59" s="39"/>
      <c r="K59" s="39"/>
      <c r="L59" s="39"/>
    </row>
    <row r="60" spans="1:12" s="5" customFormat="1" ht="13" x14ac:dyDescent="0.3">
      <c r="A60" s="165" t="s">
        <v>28</v>
      </c>
      <c r="B60" s="166"/>
      <c r="C60" s="167"/>
      <c r="D60" s="12"/>
      <c r="E60" s="12"/>
      <c r="F60" s="12"/>
      <c r="G60" s="53">
        <f>ROUND(G59-G56-G34-G54,0)</f>
        <v>0</v>
      </c>
      <c r="H60" s="54">
        <f>SUM(G60:G60)</f>
        <v>0</v>
      </c>
      <c r="I60" s="55"/>
      <c r="J60" s="37"/>
      <c r="K60" s="37"/>
      <c r="L60" s="37"/>
    </row>
    <row r="61" spans="1:12" ht="13.5" thickBot="1" x14ac:dyDescent="0.35">
      <c r="A61" s="109" t="s">
        <v>44</v>
      </c>
      <c r="B61" s="110"/>
      <c r="C61" s="111"/>
      <c r="D61" s="16">
        <v>0.52</v>
      </c>
      <c r="E61" s="16"/>
      <c r="F61" s="16"/>
      <c r="G61" s="23">
        <f>ROUND(G60*$D$61,0)</f>
        <v>0</v>
      </c>
      <c r="H61" s="24">
        <f>SUM(G61:G61)</f>
        <v>0</v>
      </c>
      <c r="I61" s="36"/>
      <c r="J61" s="39"/>
      <c r="K61" s="37"/>
      <c r="L61" s="37"/>
    </row>
    <row r="62" spans="1:12" ht="13.5" thickBot="1" x14ac:dyDescent="0.35">
      <c r="A62" s="162" t="s">
        <v>12</v>
      </c>
      <c r="B62" s="163"/>
      <c r="C62" s="164"/>
      <c r="D62" s="11"/>
      <c r="E62" s="11"/>
      <c r="F62" s="11"/>
      <c r="G62" s="25">
        <f>ROUND(G61+G59,0)</f>
        <v>0</v>
      </c>
      <c r="H62" s="26">
        <f>SUM(G62:G62)</f>
        <v>0</v>
      </c>
      <c r="I62" s="36"/>
      <c r="J62" s="39"/>
      <c r="K62" s="39"/>
      <c r="L62" s="39"/>
    </row>
    <row r="63" spans="1:12" x14ac:dyDescent="0.25">
      <c r="A63" s="157" t="s">
        <v>29</v>
      </c>
      <c r="B63" s="157"/>
      <c r="C63" s="157"/>
      <c r="D63" s="157"/>
      <c r="E63" s="157"/>
      <c r="F63" s="157"/>
      <c r="G63" s="157"/>
      <c r="H63" s="155">
        <f>H62</f>
        <v>0</v>
      </c>
      <c r="I63" s="36"/>
      <c r="J63" s="36"/>
      <c r="K63" s="36"/>
    </row>
    <row r="64" spans="1:12" x14ac:dyDescent="0.25">
      <c r="A64" s="158"/>
      <c r="B64" s="158"/>
      <c r="C64" s="158"/>
      <c r="D64" s="158"/>
      <c r="E64" s="158"/>
      <c r="F64" s="158"/>
      <c r="G64" s="158"/>
      <c r="H64" s="156"/>
      <c r="I64" s="36"/>
      <c r="J64" s="36"/>
      <c r="K64" s="36"/>
    </row>
    <row r="65" spans="1:8" x14ac:dyDescent="0.25">
      <c r="G65" s="36"/>
    </row>
    <row r="66" spans="1:8" ht="13" x14ac:dyDescent="0.25">
      <c r="A66" s="169" t="s">
        <v>79</v>
      </c>
      <c r="G66" s="36"/>
    </row>
    <row r="67" spans="1:8" s="6" customFormat="1" ht="13" x14ac:dyDescent="0.3">
      <c r="A67" s="76" t="s">
        <v>59</v>
      </c>
      <c r="B67" s="76"/>
      <c r="C67" s="76"/>
      <c r="D67" s="77"/>
      <c r="E67" s="77"/>
      <c r="F67" s="77"/>
      <c r="G67" s="78"/>
      <c r="H67" s="78"/>
    </row>
    <row r="68" spans="1:8" s="6" customFormat="1" ht="13" x14ac:dyDescent="0.3">
      <c r="A68" s="77" t="s">
        <v>60</v>
      </c>
      <c r="B68" s="77"/>
      <c r="C68" s="77"/>
      <c r="D68" s="77"/>
      <c r="E68" s="77"/>
      <c r="F68" s="77"/>
      <c r="G68" s="78"/>
      <c r="H68" s="78"/>
    </row>
    <row r="69" spans="1:8" x14ac:dyDescent="0.25">
      <c r="A69" s="153"/>
      <c r="B69" s="153"/>
      <c r="C69" s="153"/>
      <c r="D69" s="46"/>
      <c r="E69" s="64"/>
      <c r="F69" s="64"/>
      <c r="G69" s="36"/>
    </row>
    <row r="70" spans="1:8" x14ac:dyDescent="0.25">
      <c r="A70" s="6"/>
      <c r="B70" s="6"/>
      <c r="C70" s="6"/>
      <c r="D70" s="6"/>
      <c r="E70" s="6"/>
      <c r="F70" s="6"/>
      <c r="G70" s="36"/>
    </row>
    <row r="71" spans="1:8" x14ac:dyDescent="0.25">
      <c r="G71" s="36"/>
    </row>
    <row r="72" spans="1:8" x14ac:dyDescent="0.25">
      <c r="G72" s="36"/>
    </row>
    <row r="73" spans="1:8" x14ac:dyDescent="0.25">
      <c r="G73" s="36"/>
    </row>
    <row r="74" spans="1:8" x14ac:dyDescent="0.25">
      <c r="G74" s="36"/>
    </row>
    <row r="75" spans="1:8" x14ac:dyDescent="0.25">
      <c r="G75" s="36"/>
    </row>
    <row r="76" spans="1:8" x14ac:dyDescent="0.25">
      <c r="G76" s="36"/>
    </row>
    <row r="77" spans="1:8" x14ac:dyDescent="0.25">
      <c r="G77" s="36"/>
    </row>
    <row r="78" spans="1:8" x14ac:dyDescent="0.25">
      <c r="G78" s="36"/>
    </row>
    <row r="79" spans="1:8" x14ac:dyDescent="0.25">
      <c r="G79" s="36"/>
    </row>
    <row r="80" spans="1:8" x14ac:dyDescent="0.25">
      <c r="G80" s="36"/>
    </row>
    <row r="81" spans="7:7" x14ac:dyDescent="0.25">
      <c r="G81" s="36"/>
    </row>
    <row r="82" spans="7:7" x14ac:dyDescent="0.25">
      <c r="G82" s="36"/>
    </row>
    <row r="83" spans="7:7" x14ac:dyDescent="0.25">
      <c r="G83" s="36"/>
    </row>
    <row r="84" spans="7:7" x14ac:dyDescent="0.25">
      <c r="G84" s="36"/>
    </row>
    <row r="85" spans="7:7" x14ac:dyDescent="0.25">
      <c r="G85" s="36"/>
    </row>
    <row r="86" spans="7:7" x14ac:dyDescent="0.25">
      <c r="G86" s="36"/>
    </row>
    <row r="87" spans="7:7" x14ac:dyDescent="0.25">
      <c r="G87" s="36"/>
    </row>
    <row r="88" spans="7:7" x14ac:dyDescent="0.25">
      <c r="G88" s="36"/>
    </row>
    <row r="89" spans="7:7" x14ac:dyDescent="0.25">
      <c r="G89" s="36"/>
    </row>
    <row r="90" spans="7:7" x14ac:dyDescent="0.25">
      <c r="G90" s="36"/>
    </row>
    <row r="91" spans="7:7" x14ac:dyDescent="0.25">
      <c r="G91" s="36"/>
    </row>
    <row r="92" spans="7:7" x14ac:dyDescent="0.25">
      <c r="G92" s="36"/>
    </row>
    <row r="93" spans="7:7" x14ac:dyDescent="0.25">
      <c r="G93" s="36"/>
    </row>
    <row r="94" spans="7:7" x14ac:dyDescent="0.25">
      <c r="G94" s="36"/>
    </row>
    <row r="95" spans="7:7" x14ac:dyDescent="0.25">
      <c r="G95" s="36"/>
    </row>
    <row r="96" spans="7:7" x14ac:dyDescent="0.25">
      <c r="G96" s="36"/>
    </row>
    <row r="97" spans="7:7" x14ac:dyDescent="0.25">
      <c r="G97" s="36"/>
    </row>
    <row r="98" spans="7:7" x14ac:dyDescent="0.25">
      <c r="G98" s="36"/>
    </row>
    <row r="99" spans="7:7" x14ac:dyDescent="0.25">
      <c r="G99" s="36"/>
    </row>
    <row r="100" spans="7:7" x14ac:dyDescent="0.25">
      <c r="G100" s="36"/>
    </row>
    <row r="101" spans="7:7" x14ac:dyDescent="0.25">
      <c r="G101" s="36"/>
    </row>
    <row r="102" spans="7:7" x14ac:dyDescent="0.25">
      <c r="G102" s="36"/>
    </row>
    <row r="103" spans="7:7" x14ac:dyDescent="0.25">
      <c r="G103" s="36"/>
    </row>
    <row r="104" spans="7:7" x14ac:dyDescent="0.25">
      <c r="G104" s="36"/>
    </row>
    <row r="105" spans="7:7" x14ac:dyDescent="0.25">
      <c r="G105" s="36"/>
    </row>
    <row r="106" spans="7:7" x14ac:dyDescent="0.25">
      <c r="G106" s="36"/>
    </row>
    <row r="107" spans="7:7" x14ac:dyDescent="0.25">
      <c r="G107" s="36"/>
    </row>
    <row r="108" spans="7:7" x14ac:dyDescent="0.25">
      <c r="G108" s="36"/>
    </row>
    <row r="109" spans="7:7" x14ac:dyDescent="0.25">
      <c r="G109" s="36"/>
    </row>
    <row r="110" spans="7:7" x14ac:dyDescent="0.25">
      <c r="G110" s="36"/>
    </row>
    <row r="111" spans="7:7" x14ac:dyDescent="0.25">
      <c r="G111" s="36"/>
    </row>
    <row r="112" spans="7:7" x14ac:dyDescent="0.25">
      <c r="G112" s="36"/>
    </row>
    <row r="113" spans="7:7" x14ac:dyDescent="0.25">
      <c r="G113" s="36"/>
    </row>
    <row r="114" spans="7:7" x14ac:dyDescent="0.25">
      <c r="G114" s="36"/>
    </row>
    <row r="115" spans="7:7" x14ac:dyDescent="0.25">
      <c r="G115" s="36"/>
    </row>
    <row r="116" spans="7:7" x14ac:dyDescent="0.25">
      <c r="G116" s="36"/>
    </row>
    <row r="117" spans="7:7" x14ac:dyDescent="0.25">
      <c r="G117" s="36"/>
    </row>
    <row r="118" spans="7:7" x14ac:dyDescent="0.25">
      <c r="G118" s="36"/>
    </row>
    <row r="119" spans="7:7" x14ac:dyDescent="0.25">
      <c r="G119" s="36"/>
    </row>
    <row r="120" spans="7:7" x14ac:dyDescent="0.25">
      <c r="G120" s="36"/>
    </row>
    <row r="121" spans="7:7" x14ac:dyDescent="0.25">
      <c r="G121" s="36"/>
    </row>
    <row r="122" spans="7:7" x14ac:dyDescent="0.25">
      <c r="G122" s="36"/>
    </row>
    <row r="123" spans="7:7" x14ac:dyDescent="0.25">
      <c r="G123" s="36"/>
    </row>
    <row r="124" spans="7:7" x14ac:dyDescent="0.25">
      <c r="G124" s="36"/>
    </row>
    <row r="125" spans="7:7" x14ac:dyDescent="0.25">
      <c r="G125" s="36"/>
    </row>
    <row r="126" spans="7:7" x14ac:dyDescent="0.25">
      <c r="G126" s="36"/>
    </row>
    <row r="127" spans="7:7" x14ac:dyDescent="0.25">
      <c r="G127" s="36"/>
    </row>
    <row r="128" spans="7:7" x14ac:dyDescent="0.25">
      <c r="G128" s="36"/>
    </row>
    <row r="129" spans="7:7" x14ac:dyDescent="0.25">
      <c r="G129" s="36"/>
    </row>
    <row r="130" spans="7:7" x14ac:dyDescent="0.25">
      <c r="G130" s="36"/>
    </row>
    <row r="131" spans="7:7" x14ac:dyDescent="0.25">
      <c r="G131" s="36"/>
    </row>
    <row r="132" spans="7:7" x14ac:dyDescent="0.25">
      <c r="G132" s="36"/>
    </row>
    <row r="133" spans="7:7" x14ac:dyDescent="0.25">
      <c r="G133" s="36"/>
    </row>
    <row r="134" spans="7:7" x14ac:dyDescent="0.25">
      <c r="G134" s="36"/>
    </row>
    <row r="135" spans="7:7" x14ac:dyDescent="0.25">
      <c r="G135" s="36"/>
    </row>
    <row r="136" spans="7:7" x14ac:dyDescent="0.25">
      <c r="G136" s="36"/>
    </row>
    <row r="137" spans="7:7" x14ac:dyDescent="0.25">
      <c r="G137" s="36"/>
    </row>
    <row r="138" spans="7:7" x14ac:dyDescent="0.25">
      <c r="G138" s="36"/>
    </row>
    <row r="139" spans="7:7" x14ac:dyDescent="0.25">
      <c r="G139" s="36"/>
    </row>
    <row r="140" spans="7:7" x14ac:dyDescent="0.25">
      <c r="G140" s="36"/>
    </row>
    <row r="141" spans="7:7" x14ac:dyDescent="0.25">
      <c r="G141" s="36"/>
    </row>
    <row r="142" spans="7:7" x14ac:dyDescent="0.25">
      <c r="G142" s="36"/>
    </row>
    <row r="143" spans="7:7" x14ac:dyDescent="0.25">
      <c r="G143" s="36"/>
    </row>
    <row r="144" spans="7:7" x14ac:dyDescent="0.25">
      <c r="G144" s="36"/>
    </row>
    <row r="145" spans="7:7" x14ac:dyDescent="0.25">
      <c r="G145" s="36"/>
    </row>
    <row r="146" spans="7:7" x14ac:dyDescent="0.25">
      <c r="G146" s="36"/>
    </row>
    <row r="147" spans="7:7" x14ac:dyDescent="0.25">
      <c r="G147" s="36"/>
    </row>
    <row r="148" spans="7:7" x14ac:dyDescent="0.25">
      <c r="G148" s="36"/>
    </row>
    <row r="149" spans="7:7" x14ac:dyDescent="0.25">
      <c r="G149" s="36"/>
    </row>
    <row r="150" spans="7:7" x14ac:dyDescent="0.25">
      <c r="G150" s="36"/>
    </row>
    <row r="151" spans="7:7" x14ac:dyDescent="0.25">
      <c r="G151" s="36"/>
    </row>
    <row r="152" spans="7:7" x14ac:dyDescent="0.25">
      <c r="G152" s="36"/>
    </row>
    <row r="153" spans="7:7" x14ac:dyDescent="0.25">
      <c r="G153" s="36"/>
    </row>
    <row r="154" spans="7:7" x14ac:dyDescent="0.25">
      <c r="G154" s="36"/>
    </row>
    <row r="155" spans="7:7" x14ac:dyDescent="0.25">
      <c r="G155" s="36"/>
    </row>
    <row r="156" spans="7:7" x14ac:dyDescent="0.25">
      <c r="G156" s="36"/>
    </row>
    <row r="157" spans="7:7" x14ac:dyDescent="0.25">
      <c r="G157" s="36"/>
    </row>
    <row r="158" spans="7:7" x14ac:dyDescent="0.25">
      <c r="G158" s="36"/>
    </row>
    <row r="159" spans="7:7" x14ac:dyDescent="0.25">
      <c r="G159" s="36"/>
    </row>
    <row r="160" spans="7:7" x14ac:dyDescent="0.25">
      <c r="G160" s="36"/>
    </row>
    <row r="161" spans="7:7" x14ac:dyDescent="0.25">
      <c r="G161" s="36"/>
    </row>
    <row r="162" spans="7:7" x14ac:dyDescent="0.25">
      <c r="G162" s="36"/>
    </row>
    <row r="163" spans="7:7" x14ac:dyDescent="0.25">
      <c r="G163" s="36"/>
    </row>
    <row r="164" spans="7:7" x14ac:dyDescent="0.25">
      <c r="G164" s="36"/>
    </row>
    <row r="165" spans="7:7" x14ac:dyDescent="0.25">
      <c r="G165" s="36"/>
    </row>
    <row r="166" spans="7:7" x14ac:dyDescent="0.25">
      <c r="G166" s="36"/>
    </row>
    <row r="167" spans="7:7" x14ac:dyDescent="0.25">
      <c r="G167" s="36"/>
    </row>
    <row r="168" spans="7:7" x14ac:dyDescent="0.25">
      <c r="G168" s="36"/>
    </row>
    <row r="169" spans="7:7" x14ac:dyDescent="0.25">
      <c r="G169" s="36"/>
    </row>
    <row r="170" spans="7:7" x14ac:dyDescent="0.25">
      <c r="G170" s="36"/>
    </row>
    <row r="171" spans="7:7" x14ac:dyDescent="0.25">
      <c r="G171" s="36"/>
    </row>
    <row r="172" spans="7:7" x14ac:dyDescent="0.25">
      <c r="G172" s="36"/>
    </row>
    <row r="173" spans="7:7" x14ac:dyDescent="0.25">
      <c r="G173" s="36"/>
    </row>
    <row r="174" spans="7:7" x14ac:dyDescent="0.25">
      <c r="G174" s="36"/>
    </row>
    <row r="175" spans="7:7" x14ac:dyDescent="0.25">
      <c r="G175" s="36"/>
    </row>
    <row r="176" spans="7:7" x14ac:dyDescent="0.25">
      <c r="G176" s="36"/>
    </row>
    <row r="177" spans="7:7" x14ac:dyDescent="0.25">
      <c r="G177" s="36"/>
    </row>
    <row r="178" spans="7:7" x14ac:dyDescent="0.25">
      <c r="G178" s="36"/>
    </row>
    <row r="179" spans="7:7" x14ac:dyDescent="0.25">
      <c r="G179" s="36"/>
    </row>
    <row r="180" spans="7:7" x14ac:dyDescent="0.25">
      <c r="G180" s="36"/>
    </row>
    <row r="181" spans="7:7" x14ac:dyDescent="0.25">
      <c r="G181" s="36"/>
    </row>
    <row r="182" spans="7:7" x14ac:dyDescent="0.25">
      <c r="G182" s="36"/>
    </row>
    <row r="183" spans="7:7" x14ac:dyDescent="0.25">
      <c r="G183" s="36"/>
    </row>
    <row r="184" spans="7:7" x14ac:dyDescent="0.25">
      <c r="G184" s="36"/>
    </row>
    <row r="185" spans="7:7" x14ac:dyDescent="0.25">
      <c r="G185" s="36"/>
    </row>
    <row r="186" spans="7:7" x14ac:dyDescent="0.25">
      <c r="G186" s="36"/>
    </row>
    <row r="187" spans="7:7" x14ac:dyDescent="0.25">
      <c r="G187" s="36"/>
    </row>
    <row r="188" spans="7:7" x14ac:dyDescent="0.25">
      <c r="G188" s="36"/>
    </row>
    <row r="189" spans="7:7" x14ac:dyDescent="0.25">
      <c r="G189" s="36"/>
    </row>
    <row r="190" spans="7:7" x14ac:dyDescent="0.25">
      <c r="G190" s="36"/>
    </row>
    <row r="191" spans="7:7" x14ac:dyDescent="0.25">
      <c r="G191" s="36"/>
    </row>
    <row r="192" spans="7:7" x14ac:dyDescent="0.25">
      <c r="G192" s="36"/>
    </row>
    <row r="193" spans="7:7" x14ac:dyDescent="0.25">
      <c r="G193" s="36"/>
    </row>
    <row r="194" spans="7:7" x14ac:dyDescent="0.25">
      <c r="G194" s="36"/>
    </row>
    <row r="195" spans="7:7" x14ac:dyDescent="0.25">
      <c r="G195" s="36"/>
    </row>
    <row r="196" spans="7:7" x14ac:dyDescent="0.25">
      <c r="G196" s="36"/>
    </row>
    <row r="197" spans="7:7" x14ac:dyDescent="0.25">
      <c r="G197" s="36"/>
    </row>
    <row r="198" spans="7:7" x14ac:dyDescent="0.25">
      <c r="G198" s="36"/>
    </row>
    <row r="199" spans="7:7" x14ac:dyDescent="0.25">
      <c r="G199" s="36"/>
    </row>
    <row r="200" spans="7:7" x14ac:dyDescent="0.25">
      <c r="G200" s="36"/>
    </row>
    <row r="201" spans="7:7" x14ac:dyDescent="0.25">
      <c r="G201" s="36"/>
    </row>
    <row r="202" spans="7:7" x14ac:dyDescent="0.25">
      <c r="G202" s="36"/>
    </row>
    <row r="203" spans="7:7" x14ac:dyDescent="0.25">
      <c r="G203" s="36"/>
    </row>
    <row r="204" spans="7:7" x14ac:dyDescent="0.25">
      <c r="G204" s="36"/>
    </row>
    <row r="205" spans="7:7" x14ac:dyDescent="0.25">
      <c r="G205" s="36"/>
    </row>
    <row r="206" spans="7:7" x14ac:dyDescent="0.25">
      <c r="G206" s="36"/>
    </row>
    <row r="207" spans="7:7" x14ac:dyDescent="0.25">
      <c r="G207" s="36"/>
    </row>
    <row r="208" spans="7:7" x14ac:dyDescent="0.25">
      <c r="G208" s="36"/>
    </row>
    <row r="209" spans="7:7" x14ac:dyDescent="0.25">
      <c r="G209" s="36"/>
    </row>
    <row r="210" spans="7:7" x14ac:dyDescent="0.25">
      <c r="G210" s="36"/>
    </row>
    <row r="211" spans="7:7" x14ac:dyDescent="0.25">
      <c r="G211" s="36"/>
    </row>
    <row r="212" spans="7:7" x14ac:dyDescent="0.25">
      <c r="G212" s="36"/>
    </row>
    <row r="213" spans="7:7" x14ac:dyDescent="0.25">
      <c r="G213" s="36"/>
    </row>
    <row r="214" spans="7:7" x14ac:dyDescent="0.25">
      <c r="G214" s="36"/>
    </row>
    <row r="215" spans="7:7" x14ac:dyDescent="0.25">
      <c r="G215" s="36"/>
    </row>
    <row r="216" spans="7:7" x14ac:dyDescent="0.25">
      <c r="G216" s="36"/>
    </row>
    <row r="217" spans="7:7" x14ac:dyDescent="0.25">
      <c r="G217" s="36"/>
    </row>
    <row r="218" spans="7:7" x14ac:dyDescent="0.25">
      <c r="G218" s="36"/>
    </row>
    <row r="219" spans="7:7" x14ac:dyDescent="0.25">
      <c r="G219" s="36"/>
    </row>
    <row r="220" spans="7:7" x14ac:dyDescent="0.25">
      <c r="G220" s="36"/>
    </row>
    <row r="221" spans="7:7" x14ac:dyDescent="0.25">
      <c r="G221" s="36"/>
    </row>
    <row r="222" spans="7:7" x14ac:dyDescent="0.25">
      <c r="G222" s="36"/>
    </row>
    <row r="223" spans="7:7" x14ac:dyDescent="0.25">
      <c r="G223" s="36"/>
    </row>
    <row r="224" spans="7:7" x14ac:dyDescent="0.25">
      <c r="G224" s="36"/>
    </row>
    <row r="225" spans="7:7" x14ac:dyDescent="0.25">
      <c r="G225" s="36"/>
    </row>
    <row r="226" spans="7:7" x14ac:dyDescent="0.25">
      <c r="G226" s="36"/>
    </row>
    <row r="227" spans="7:7" x14ac:dyDescent="0.25">
      <c r="G227" s="36"/>
    </row>
    <row r="228" spans="7:7" x14ac:dyDescent="0.25">
      <c r="G228" s="36"/>
    </row>
    <row r="229" spans="7:7" x14ac:dyDescent="0.25">
      <c r="G229" s="36"/>
    </row>
    <row r="230" spans="7:7" x14ac:dyDescent="0.25">
      <c r="G230" s="36"/>
    </row>
    <row r="231" spans="7:7" x14ac:dyDescent="0.25">
      <c r="G231" s="36"/>
    </row>
    <row r="232" spans="7:7" x14ac:dyDescent="0.25">
      <c r="G232" s="36"/>
    </row>
    <row r="233" spans="7:7" x14ac:dyDescent="0.25">
      <c r="G233" s="36"/>
    </row>
    <row r="234" spans="7:7" x14ac:dyDescent="0.25">
      <c r="G234" s="36"/>
    </row>
    <row r="235" spans="7:7" x14ac:dyDescent="0.25">
      <c r="G235" s="36"/>
    </row>
    <row r="236" spans="7:7" x14ac:dyDescent="0.25">
      <c r="G236" s="36"/>
    </row>
    <row r="237" spans="7:7" x14ac:dyDescent="0.25">
      <c r="G237" s="36"/>
    </row>
    <row r="238" spans="7:7" x14ac:dyDescent="0.25">
      <c r="G238" s="36"/>
    </row>
    <row r="239" spans="7:7" x14ac:dyDescent="0.25">
      <c r="G239" s="36"/>
    </row>
    <row r="240" spans="7:7" x14ac:dyDescent="0.25">
      <c r="G240" s="36"/>
    </row>
    <row r="241" spans="7:7" x14ac:dyDescent="0.25">
      <c r="G241" s="36"/>
    </row>
    <row r="242" spans="7:7" x14ac:dyDescent="0.25">
      <c r="G242" s="36"/>
    </row>
    <row r="243" spans="7:7" x14ac:dyDescent="0.25">
      <c r="G243" s="36"/>
    </row>
    <row r="244" spans="7:7" x14ac:dyDescent="0.25">
      <c r="G244" s="36"/>
    </row>
    <row r="245" spans="7:7" x14ac:dyDescent="0.25">
      <c r="G245" s="36"/>
    </row>
    <row r="246" spans="7:7" x14ac:dyDescent="0.25">
      <c r="G246" s="36"/>
    </row>
    <row r="247" spans="7:7" x14ac:dyDescent="0.25">
      <c r="G247" s="36"/>
    </row>
    <row r="248" spans="7:7" x14ac:dyDescent="0.25">
      <c r="G248" s="36"/>
    </row>
    <row r="249" spans="7:7" x14ac:dyDescent="0.25">
      <c r="G249" s="36"/>
    </row>
    <row r="250" spans="7:7" x14ac:dyDescent="0.25">
      <c r="G250" s="36"/>
    </row>
    <row r="251" spans="7:7" x14ac:dyDescent="0.25">
      <c r="G251" s="36"/>
    </row>
    <row r="252" spans="7:7" x14ac:dyDescent="0.25">
      <c r="G252" s="36"/>
    </row>
    <row r="253" spans="7:7" x14ac:dyDescent="0.25">
      <c r="G253" s="36"/>
    </row>
    <row r="254" spans="7:7" x14ac:dyDescent="0.25">
      <c r="G254" s="36"/>
    </row>
    <row r="255" spans="7:7" x14ac:dyDescent="0.25">
      <c r="G255" s="36"/>
    </row>
    <row r="256" spans="7:7" x14ac:dyDescent="0.25">
      <c r="G256" s="36"/>
    </row>
    <row r="257" spans="7:7" x14ac:dyDescent="0.25">
      <c r="G257" s="36"/>
    </row>
    <row r="258" spans="7:7" x14ac:dyDescent="0.25">
      <c r="G258" s="36"/>
    </row>
    <row r="259" spans="7:7" x14ac:dyDescent="0.25">
      <c r="G259" s="36"/>
    </row>
    <row r="260" spans="7:7" x14ac:dyDescent="0.25">
      <c r="G260" s="36"/>
    </row>
    <row r="261" spans="7:7" x14ac:dyDescent="0.25">
      <c r="G261" s="36"/>
    </row>
    <row r="262" spans="7:7" x14ac:dyDescent="0.25">
      <c r="G262" s="36"/>
    </row>
    <row r="263" spans="7:7" x14ac:dyDescent="0.25">
      <c r="G263" s="36"/>
    </row>
    <row r="264" spans="7:7" x14ac:dyDescent="0.25">
      <c r="G264" s="36"/>
    </row>
    <row r="265" spans="7:7" x14ac:dyDescent="0.25">
      <c r="G265" s="36"/>
    </row>
    <row r="266" spans="7:7" x14ac:dyDescent="0.25">
      <c r="G266" s="36"/>
    </row>
    <row r="267" spans="7:7" x14ac:dyDescent="0.25">
      <c r="G267" s="36"/>
    </row>
    <row r="268" spans="7:7" x14ac:dyDescent="0.25">
      <c r="G268" s="36"/>
    </row>
    <row r="269" spans="7:7" x14ac:dyDescent="0.25">
      <c r="G269" s="36"/>
    </row>
    <row r="270" spans="7:7" x14ac:dyDescent="0.25">
      <c r="G270" s="36"/>
    </row>
    <row r="271" spans="7:7" x14ac:dyDescent="0.25">
      <c r="G271" s="36"/>
    </row>
    <row r="272" spans="7:7" x14ac:dyDescent="0.25">
      <c r="G272" s="36"/>
    </row>
    <row r="273" spans="7:7" x14ac:dyDescent="0.25">
      <c r="G273" s="36"/>
    </row>
    <row r="274" spans="7:7" x14ac:dyDescent="0.25">
      <c r="G274" s="36"/>
    </row>
    <row r="275" spans="7:7" x14ac:dyDescent="0.25">
      <c r="G275" s="36"/>
    </row>
    <row r="276" spans="7:7" x14ac:dyDescent="0.25">
      <c r="G276" s="36"/>
    </row>
    <row r="277" spans="7:7" x14ac:dyDescent="0.25">
      <c r="G277" s="36"/>
    </row>
    <row r="278" spans="7:7" x14ac:dyDescent="0.25">
      <c r="G278" s="36"/>
    </row>
    <row r="279" spans="7:7" x14ac:dyDescent="0.25">
      <c r="G279" s="36"/>
    </row>
    <row r="280" spans="7:7" x14ac:dyDescent="0.25">
      <c r="G280" s="36"/>
    </row>
    <row r="281" spans="7:7" x14ac:dyDescent="0.25">
      <c r="G281" s="36"/>
    </row>
    <row r="282" spans="7:7" x14ac:dyDescent="0.25">
      <c r="G282" s="36"/>
    </row>
    <row r="283" spans="7:7" x14ac:dyDescent="0.25">
      <c r="G283" s="36"/>
    </row>
    <row r="284" spans="7:7" x14ac:dyDescent="0.25">
      <c r="G284" s="36"/>
    </row>
    <row r="285" spans="7:7" x14ac:dyDescent="0.25">
      <c r="G285" s="36"/>
    </row>
    <row r="286" spans="7:7" x14ac:dyDescent="0.25">
      <c r="G286" s="36"/>
    </row>
    <row r="287" spans="7:7" x14ac:dyDescent="0.25">
      <c r="G287" s="36"/>
    </row>
    <row r="288" spans="7:7" x14ac:dyDescent="0.25">
      <c r="G288" s="36"/>
    </row>
    <row r="289" spans="7:7" x14ac:dyDescent="0.25">
      <c r="G289" s="36"/>
    </row>
    <row r="290" spans="7:7" x14ac:dyDescent="0.25">
      <c r="G290" s="36"/>
    </row>
    <row r="291" spans="7:7" x14ac:dyDescent="0.25">
      <c r="G291" s="36"/>
    </row>
    <row r="292" spans="7:7" x14ac:dyDescent="0.25">
      <c r="G292" s="36"/>
    </row>
    <row r="293" spans="7:7" x14ac:dyDescent="0.25">
      <c r="G293" s="36"/>
    </row>
    <row r="294" spans="7:7" x14ac:dyDescent="0.25">
      <c r="G294" s="36"/>
    </row>
    <row r="295" spans="7:7" x14ac:dyDescent="0.25">
      <c r="G295" s="36"/>
    </row>
    <row r="296" spans="7:7" x14ac:dyDescent="0.25">
      <c r="G296" s="36"/>
    </row>
    <row r="297" spans="7:7" x14ac:dyDescent="0.25">
      <c r="G297" s="36"/>
    </row>
    <row r="298" spans="7:7" x14ac:dyDescent="0.25">
      <c r="G298" s="36"/>
    </row>
    <row r="299" spans="7:7" x14ac:dyDescent="0.25">
      <c r="G299" s="36"/>
    </row>
    <row r="300" spans="7:7" x14ac:dyDescent="0.25">
      <c r="G300" s="36"/>
    </row>
    <row r="301" spans="7:7" x14ac:dyDescent="0.25">
      <c r="G301" s="36"/>
    </row>
    <row r="302" spans="7:7" x14ac:dyDescent="0.25">
      <c r="G302" s="36"/>
    </row>
    <row r="303" spans="7:7" x14ac:dyDescent="0.25">
      <c r="G303" s="36"/>
    </row>
    <row r="304" spans="7:7" x14ac:dyDescent="0.25">
      <c r="G304" s="36"/>
    </row>
    <row r="305" spans="7:7" x14ac:dyDescent="0.25">
      <c r="G305" s="36"/>
    </row>
    <row r="306" spans="7:7" x14ac:dyDescent="0.25">
      <c r="G306" s="36"/>
    </row>
    <row r="307" spans="7:7" x14ac:dyDescent="0.25">
      <c r="G307" s="36"/>
    </row>
    <row r="308" spans="7:7" x14ac:dyDescent="0.25">
      <c r="G308" s="36"/>
    </row>
    <row r="309" spans="7:7" x14ac:dyDescent="0.25">
      <c r="G309" s="36"/>
    </row>
    <row r="310" spans="7:7" x14ac:dyDescent="0.25">
      <c r="G310" s="36"/>
    </row>
    <row r="311" spans="7:7" x14ac:dyDescent="0.25">
      <c r="G311" s="36"/>
    </row>
    <row r="312" spans="7:7" x14ac:dyDescent="0.25">
      <c r="G312" s="36"/>
    </row>
    <row r="313" spans="7:7" x14ac:dyDescent="0.25">
      <c r="G313" s="36"/>
    </row>
    <row r="314" spans="7:7" x14ac:dyDescent="0.25">
      <c r="G314" s="36"/>
    </row>
    <row r="315" spans="7:7" x14ac:dyDescent="0.25">
      <c r="G315" s="36"/>
    </row>
    <row r="316" spans="7:7" x14ac:dyDescent="0.25">
      <c r="G316" s="36"/>
    </row>
    <row r="317" spans="7:7" x14ac:dyDescent="0.25">
      <c r="G317" s="36"/>
    </row>
    <row r="318" spans="7:7" x14ac:dyDescent="0.25">
      <c r="G318" s="36"/>
    </row>
    <row r="319" spans="7:7" x14ac:dyDescent="0.25">
      <c r="G319" s="36"/>
    </row>
    <row r="320" spans="7:7" x14ac:dyDescent="0.25">
      <c r="G320" s="36"/>
    </row>
    <row r="321" spans="7:7" x14ac:dyDescent="0.25">
      <c r="G321" s="36"/>
    </row>
    <row r="322" spans="7:7" x14ac:dyDescent="0.25">
      <c r="G322" s="36"/>
    </row>
    <row r="323" spans="7:7" x14ac:dyDescent="0.25">
      <c r="G323" s="36"/>
    </row>
    <row r="324" spans="7:7" x14ac:dyDescent="0.25">
      <c r="G324" s="36"/>
    </row>
    <row r="325" spans="7:7" x14ac:dyDescent="0.25">
      <c r="G325" s="36"/>
    </row>
    <row r="326" spans="7:7" x14ac:dyDescent="0.25">
      <c r="G326" s="36"/>
    </row>
    <row r="327" spans="7:7" x14ac:dyDescent="0.25">
      <c r="G327" s="36"/>
    </row>
    <row r="328" spans="7:7" x14ac:dyDescent="0.25">
      <c r="G328" s="36"/>
    </row>
    <row r="329" spans="7:7" x14ac:dyDescent="0.25">
      <c r="G329" s="36"/>
    </row>
    <row r="330" spans="7:7" x14ac:dyDescent="0.25">
      <c r="G330" s="36"/>
    </row>
    <row r="331" spans="7:7" x14ac:dyDescent="0.25">
      <c r="G331" s="36"/>
    </row>
    <row r="332" spans="7:7" x14ac:dyDescent="0.25">
      <c r="G332" s="36"/>
    </row>
    <row r="333" spans="7:7" x14ac:dyDescent="0.25">
      <c r="G333" s="36"/>
    </row>
    <row r="334" spans="7:7" x14ac:dyDescent="0.25">
      <c r="G334" s="36"/>
    </row>
    <row r="335" spans="7:7" x14ac:dyDescent="0.25">
      <c r="G335" s="36"/>
    </row>
    <row r="336" spans="7:7" x14ac:dyDescent="0.25">
      <c r="G336" s="36"/>
    </row>
    <row r="337" spans="7:7" x14ac:dyDescent="0.25">
      <c r="G337" s="36"/>
    </row>
    <row r="338" spans="7:7" x14ac:dyDescent="0.25">
      <c r="G338" s="36"/>
    </row>
    <row r="339" spans="7:7" x14ac:dyDescent="0.25">
      <c r="G339" s="36"/>
    </row>
    <row r="340" spans="7:7" x14ac:dyDescent="0.25">
      <c r="G340" s="36"/>
    </row>
    <row r="341" spans="7:7" x14ac:dyDescent="0.25">
      <c r="G341" s="36"/>
    </row>
    <row r="342" spans="7:7" x14ac:dyDescent="0.25">
      <c r="G342" s="36"/>
    </row>
    <row r="343" spans="7:7" x14ac:dyDescent="0.25">
      <c r="G343" s="36"/>
    </row>
    <row r="344" spans="7:7" x14ac:dyDescent="0.25">
      <c r="G344" s="36"/>
    </row>
    <row r="345" spans="7:7" x14ac:dyDescent="0.25">
      <c r="G345" s="36"/>
    </row>
    <row r="346" spans="7:7" x14ac:dyDescent="0.25">
      <c r="G346" s="36"/>
    </row>
    <row r="347" spans="7:7" x14ac:dyDescent="0.25">
      <c r="G347" s="36"/>
    </row>
    <row r="348" spans="7:7" x14ac:dyDescent="0.25">
      <c r="G348" s="36"/>
    </row>
    <row r="349" spans="7:7" x14ac:dyDescent="0.25">
      <c r="G349" s="36"/>
    </row>
    <row r="350" spans="7:7" x14ac:dyDescent="0.25">
      <c r="G350" s="36"/>
    </row>
    <row r="351" spans="7:7" x14ac:dyDescent="0.25">
      <c r="G351" s="36"/>
    </row>
    <row r="352" spans="7:7" x14ac:dyDescent="0.25">
      <c r="G352" s="36"/>
    </row>
    <row r="353" spans="7:7" x14ac:dyDescent="0.25">
      <c r="G353" s="36"/>
    </row>
    <row r="354" spans="7:7" x14ac:dyDescent="0.25">
      <c r="G354" s="36"/>
    </row>
    <row r="355" spans="7:7" x14ac:dyDescent="0.25">
      <c r="G355" s="36"/>
    </row>
    <row r="356" spans="7:7" x14ac:dyDescent="0.25">
      <c r="G356" s="36"/>
    </row>
    <row r="357" spans="7:7" x14ac:dyDescent="0.25">
      <c r="G357" s="36"/>
    </row>
    <row r="358" spans="7:7" x14ac:dyDescent="0.25">
      <c r="G358" s="36"/>
    </row>
    <row r="359" spans="7:7" x14ac:dyDescent="0.25">
      <c r="G359" s="36"/>
    </row>
    <row r="360" spans="7:7" x14ac:dyDescent="0.25">
      <c r="G360" s="36"/>
    </row>
    <row r="361" spans="7:7" x14ac:dyDescent="0.25">
      <c r="G361" s="36"/>
    </row>
    <row r="362" spans="7:7" x14ac:dyDescent="0.25">
      <c r="G362" s="36"/>
    </row>
    <row r="363" spans="7:7" x14ac:dyDescent="0.25">
      <c r="G363" s="36"/>
    </row>
    <row r="364" spans="7:7" x14ac:dyDescent="0.25">
      <c r="G364" s="36"/>
    </row>
    <row r="365" spans="7:7" x14ac:dyDescent="0.25">
      <c r="G365" s="36"/>
    </row>
    <row r="366" spans="7:7" x14ac:dyDescent="0.25">
      <c r="G366" s="36"/>
    </row>
    <row r="367" spans="7:7" x14ac:dyDescent="0.25">
      <c r="G367" s="36"/>
    </row>
    <row r="368" spans="7:7" x14ac:dyDescent="0.25">
      <c r="G368" s="36"/>
    </row>
    <row r="369" spans="7:7" x14ac:dyDescent="0.25">
      <c r="G369" s="36"/>
    </row>
    <row r="370" spans="7:7" x14ac:dyDescent="0.25">
      <c r="G370" s="36"/>
    </row>
    <row r="371" spans="7:7" x14ac:dyDescent="0.25">
      <c r="G371" s="36"/>
    </row>
    <row r="372" spans="7:7" x14ac:dyDescent="0.25">
      <c r="G372" s="36"/>
    </row>
    <row r="373" spans="7:7" x14ac:dyDescent="0.25">
      <c r="G373" s="36"/>
    </row>
    <row r="374" spans="7:7" x14ac:dyDescent="0.25">
      <c r="G374" s="36"/>
    </row>
    <row r="375" spans="7:7" x14ac:dyDescent="0.25">
      <c r="G375" s="36"/>
    </row>
    <row r="376" spans="7:7" x14ac:dyDescent="0.25">
      <c r="G376" s="36"/>
    </row>
    <row r="377" spans="7:7" x14ac:dyDescent="0.25">
      <c r="G377" s="36"/>
    </row>
    <row r="378" spans="7:7" x14ac:dyDescent="0.25">
      <c r="G378" s="36"/>
    </row>
    <row r="379" spans="7:7" x14ac:dyDescent="0.25">
      <c r="G379" s="36"/>
    </row>
    <row r="380" spans="7:7" x14ac:dyDescent="0.25">
      <c r="G380" s="36"/>
    </row>
    <row r="381" spans="7:7" x14ac:dyDescent="0.25">
      <c r="G381" s="36"/>
    </row>
    <row r="382" spans="7:7" x14ac:dyDescent="0.25">
      <c r="G382" s="36"/>
    </row>
    <row r="383" spans="7:7" x14ac:dyDescent="0.25">
      <c r="G383" s="36"/>
    </row>
    <row r="384" spans="7:7" x14ac:dyDescent="0.25">
      <c r="G384" s="36"/>
    </row>
    <row r="385" spans="7:7" x14ac:dyDescent="0.25">
      <c r="G385" s="36"/>
    </row>
    <row r="386" spans="7:7" x14ac:dyDescent="0.25">
      <c r="G386" s="36"/>
    </row>
    <row r="387" spans="7:7" x14ac:dyDescent="0.25">
      <c r="G387" s="36"/>
    </row>
    <row r="388" spans="7:7" x14ac:dyDescent="0.25">
      <c r="G388" s="36"/>
    </row>
    <row r="389" spans="7:7" x14ac:dyDescent="0.25">
      <c r="G389" s="36"/>
    </row>
    <row r="390" spans="7:7" x14ac:dyDescent="0.25">
      <c r="G390" s="36"/>
    </row>
    <row r="391" spans="7:7" x14ac:dyDescent="0.25">
      <c r="G391" s="36"/>
    </row>
    <row r="392" spans="7:7" x14ac:dyDescent="0.25">
      <c r="G392" s="36"/>
    </row>
    <row r="393" spans="7:7" x14ac:dyDescent="0.25">
      <c r="G393" s="36"/>
    </row>
    <row r="394" spans="7:7" x14ac:dyDescent="0.25">
      <c r="G394" s="36"/>
    </row>
    <row r="395" spans="7:7" x14ac:dyDescent="0.25">
      <c r="G395" s="36"/>
    </row>
    <row r="396" spans="7:7" x14ac:dyDescent="0.25">
      <c r="G396" s="36"/>
    </row>
    <row r="397" spans="7:7" x14ac:dyDescent="0.25">
      <c r="G397" s="36"/>
    </row>
    <row r="398" spans="7:7" x14ac:dyDescent="0.25">
      <c r="G398" s="36"/>
    </row>
    <row r="399" spans="7:7" x14ac:dyDescent="0.25">
      <c r="G399" s="36"/>
    </row>
    <row r="400" spans="7:7" x14ac:dyDescent="0.25">
      <c r="G400" s="36"/>
    </row>
    <row r="401" spans="7:7" x14ac:dyDescent="0.25">
      <c r="G401" s="36"/>
    </row>
    <row r="402" spans="7:7" x14ac:dyDescent="0.25">
      <c r="G402" s="36"/>
    </row>
    <row r="403" spans="7:7" x14ac:dyDescent="0.25">
      <c r="G403" s="36"/>
    </row>
    <row r="404" spans="7:7" x14ac:dyDescent="0.25">
      <c r="G404" s="36"/>
    </row>
    <row r="405" spans="7:7" x14ac:dyDescent="0.25">
      <c r="G405" s="36"/>
    </row>
    <row r="406" spans="7:7" x14ac:dyDescent="0.25">
      <c r="G406" s="36"/>
    </row>
    <row r="407" spans="7:7" x14ac:dyDescent="0.25">
      <c r="G407" s="36"/>
    </row>
    <row r="408" spans="7:7" x14ac:dyDescent="0.25">
      <c r="G408" s="36"/>
    </row>
    <row r="409" spans="7:7" x14ac:dyDescent="0.25">
      <c r="G409" s="36"/>
    </row>
    <row r="410" spans="7:7" x14ac:dyDescent="0.25">
      <c r="G410" s="36"/>
    </row>
    <row r="411" spans="7:7" x14ac:dyDescent="0.25">
      <c r="G411" s="36"/>
    </row>
    <row r="412" spans="7:7" x14ac:dyDescent="0.25">
      <c r="G412" s="36"/>
    </row>
    <row r="413" spans="7:7" x14ac:dyDescent="0.25">
      <c r="G413" s="36"/>
    </row>
    <row r="414" spans="7:7" x14ac:dyDescent="0.25">
      <c r="G414" s="36"/>
    </row>
    <row r="415" spans="7:7" x14ac:dyDescent="0.25">
      <c r="G415" s="36"/>
    </row>
    <row r="416" spans="7:7" x14ac:dyDescent="0.25">
      <c r="G416" s="36"/>
    </row>
    <row r="417" spans="7:7" x14ac:dyDescent="0.25">
      <c r="G417" s="36"/>
    </row>
    <row r="418" spans="7:7" x14ac:dyDescent="0.25">
      <c r="G418" s="36"/>
    </row>
    <row r="419" spans="7:7" x14ac:dyDescent="0.25">
      <c r="G419" s="36"/>
    </row>
    <row r="420" spans="7:7" x14ac:dyDescent="0.25">
      <c r="G420" s="36"/>
    </row>
    <row r="421" spans="7:7" x14ac:dyDescent="0.25">
      <c r="G421" s="36"/>
    </row>
    <row r="422" spans="7:7" x14ac:dyDescent="0.25">
      <c r="G422" s="36"/>
    </row>
    <row r="423" spans="7:7" x14ac:dyDescent="0.25">
      <c r="G423" s="36"/>
    </row>
    <row r="424" spans="7:7" x14ac:dyDescent="0.25">
      <c r="G424" s="36"/>
    </row>
    <row r="425" spans="7:7" x14ac:dyDescent="0.25">
      <c r="G425" s="36"/>
    </row>
    <row r="426" spans="7:7" x14ac:dyDescent="0.25">
      <c r="G426" s="36"/>
    </row>
    <row r="427" spans="7:7" x14ac:dyDescent="0.25">
      <c r="G427" s="36"/>
    </row>
    <row r="428" spans="7:7" x14ac:dyDescent="0.25">
      <c r="G428" s="36"/>
    </row>
    <row r="429" spans="7:7" x14ac:dyDescent="0.25">
      <c r="G429" s="36"/>
    </row>
    <row r="430" spans="7:7" x14ac:dyDescent="0.25">
      <c r="G430" s="36"/>
    </row>
    <row r="431" spans="7:7" x14ac:dyDescent="0.25">
      <c r="G431" s="36"/>
    </row>
    <row r="432" spans="7:7" x14ac:dyDescent="0.25">
      <c r="G432" s="36"/>
    </row>
    <row r="433" spans="7:7" x14ac:dyDescent="0.25">
      <c r="G433" s="36"/>
    </row>
    <row r="434" spans="7:7" x14ac:dyDescent="0.25">
      <c r="G434" s="36"/>
    </row>
    <row r="435" spans="7:7" x14ac:dyDescent="0.25">
      <c r="G435" s="36"/>
    </row>
    <row r="436" spans="7:7" x14ac:dyDescent="0.25">
      <c r="G436" s="36"/>
    </row>
    <row r="437" spans="7:7" x14ac:dyDescent="0.25">
      <c r="G437" s="36"/>
    </row>
    <row r="438" spans="7:7" x14ac:dyDescent="0.25">
      <c r="G438" s="36"/>
    </row>
    <row r="439" spans="7:7" x14ac:dyDescent="0.25">
      <c r="G439" s="36"/>
    </row>
    <row r="440" spans="7:7" x14ac:dyDescent="0.25">
      <c r="G440" s="36"/>
    </row>
    <row r="441" spans="7:7" x14ac:dyDescent="0.25">
      <c r="G441" s="36"/>
    </row>
    <row r="442" spans="7:7" x14ac:dyDescent="0.25">
      <c r="G442" s="36"/>
    </row>
    <row r="443" spans="7:7" x14ac:dyDescent="0.25">
      <c r="G443" s="36"/>
    </row>
    <row r="444" spans="7:7" x14ac:dyDescent="0.25">
      <c r="G444" s="36"/>
    </row>
    <row r="445" spans="7:7" x14ac:dyDescent="0.25">
      <c r="G445" s="36"/>
    </row>
    <row r="446" spans="7:7" x14ac:dyDescent="0.25">
      <c r="G446" s="36"/>
    </row>
    <row r="447" spans="7:7" x14ac:dyDescent="0.25">
      <c r="G447" s="36"/>
    </row>
    <row r="448" spans="7:7" x14ac:dyDescent="0.25">
      <c r="G448" s="36"/>
    </row>
    <row r="449" spans="7:7" x14ac:dyDescent="0.25">
      <c r="G449" s="36"/>
    </row>
    <row r="450" spans="7:7" x14ac:dyDescent="0.25">
      <c r="G450" s="36"/>
    </row>
    <row r="451" spans="7:7" x14ac:dyDescent="0.25">
      <c r="G451" s="36"/>
    </row>
    <row r="452" spans="7:7" x14ac:dyDescent="0.25">
      <c r="G452" s="36"/>
    </row>
    <row r="453" spans="7:7" x14ac:dyDescent="0.25">
      <c r="G453" s="36"/>
    </row>
    <row r="454" spans="7:7" x14ac:dyDescent="0.25">
      <c r="G454" s="36"/>
    </row>
    <row r="455" spans="7:7" x14ac:dyDescent="0.25">
      <c r="G455" s="36"/>
    </row>
    <row r="456" spans="7:7" x14ac:dyDescent="0.25">
      <c r="G456" s="36"/>
    </row>
    <row r="457" spans="7:7" x14ac:dyDescent="0.25">
      <c r="G457" s="36"/>
    </row>
    <row r="458" spans="7:7" x14ac:dyDescent="0.25">
      <c r="G458" s="36"/>
    </row>
    <row r="459" spans="7:7" x14ac:dyDescent="0.25">
      <c r="G459" s="36"/>
    </row>
    <row r="460" spans="7:7" x14ac:dyDescent="0.25">
      <c r="G460" s="36"/>
    </row>
    <row r="461" spans="7:7" x14ac:dyDescent="0.25">
      <c r="G461" s="36"/>
    </row>
    <row r="462" spans="7:7" x14ac:dyDescent="0.25">
      <c r="G462" s="36"/>
    </row>
    <row r="463" spans="7:7" x14ac:dyDescent="0.25">
      <c r="G463" s="36"/>
    </row>
    <row r="464" spans="7:7" x14ac:dyDescent="0.25">
      <c r="G464" s="36"/>
    </row>
    <row r="465" spans="7:7" x14ac:dyDescent="0.25">
      <c r="G465" s="36"/>
    </row>
    <row r="466" spans="7:7" x14ac:dyDescent="0.25">
      <c r="G466" s="36"/>
    </row>
    <row r="467" spans="7:7" x14ac:dyDescent="0.25">
      <c r="G467" s="36"/>
    </row>
    <row r="468" spans="7:7" x14ac:dyDescent="0.25">
      <c r="G468" s="36"/>
    </row>
    <row r="469" spans="7:7" x14ac:dyDescent="0.25">
      <c r="G469" s="36"/>
    </row>
    <row r="470" spans="7:7" x14ac:dyDescent="0.25">
      <c r="G470" s="36"/>
    </row>
    <row r="471" spans="7:7" x14ac:dyDescent="0.25">
      <c r="G471" s="36"/>
    </row>
    <row r="472" spans="7:7" x14ac:dyDescent="0.25">
      <c r="G472" s="36"/>
    </row>
    <row r="473" spans="7:7" x14ac:dyDescent="0.25">
      <c r="G473" s="36"/>
    </row>
    <row r="474" spans="7:7" x14ac:dyDescent="0.25">
      <c r="G474" s="36"/>
    </row>
    <row r="475" spans="7:7" x14ac:dyDescent="0.25">
      <c r="G475" s="36"/>
    </row>
    <row r="476" spans="7:7" x14ac:dyDescent="0.25">
      <c r="G476" s="36"/>
    </row>
    <row r="477" spans="7:7" x14ac:dyDescent="0.25">
      <c r="G477" s="36"/>
    </row>
    <row r="478" spans="7:7" x14ac:dyDescent="0.25">
      <c r="G478" s="36"/>
    </row>
    <row r="479" spans="7:7" x14ac:dyDescent="0.25">
      <c r="G479" s="36"/>
    </row>
    <row r="480" spans="7:7" x14ac:dyDescent="0.25">
      <c r="G480" s="36"/>
    </row>
    <row r="481" spans="7:7" x14ac:dyDescent="0.25">
      <c r="G481" s="36"/>
    </row>
    <row r="482" spans="7:7" x14ac:dyDescent="0.25">
      <c r="G482" s="36"/>
    </row>
    <row r="483" spans="7:7" x14ac:dyDescent="0.25">
      <c r="G483" s="36"/>
    </row>
    <row r="484" spans="7:7" x14ac:dyDescent="0.25">
      <c r="G484" s="36"/>
    </row>
    <row r="485" spans="7:7" x14ac:dyDescent="0.25">
      <c r="G485" s="36"/>
    </row>
    <row r="486" spans="7:7" x14ac:dyDescent="0.25">
      <c r="G486" s="36"/>
    </row>
    <row r="487" spans="7:7" x14ac:dyDescent="0.25">
      <c r="G487" s="36"/>
    </row>
    <row r="488" spans="7:7" x14ac:dyDescent="0.25">
      <c r="G488" s="36"/>
    </row>
    <row r="489" spans="7:7" x14ac:dyDescent="0.25">
      <c r="G489" s="36"/>
    </row>
    <row r="490" spans="7:7" x14ac:dyDescent="0.25">
      <c r="G490" s="36"/>
    </row>
    <row r="491" spans="7:7" x14ac:dyDescent="0.25">
      <c r="G491" s="36"/>
    </row>
    <row r="492" spans="7:7" x14ac:dyDescent="0.25">
      <c r="G492" s="36"/>
    </row>
    <row r="493" spans="7:7" x14ac:dyDescent="0.25">
      <c r="G493" s="36"/>
    </row>
    <row r="494" spans="7:7" x14ac:dyDescent="0.25">
      <c r="G494" s="36"/>
    </row>
    <row r="495" spans="7:7" x14ac:dyDescent="0.25">
      <c r="G495" s="36"/>
    </row>
    <row r="496" spans="7:7" x14ac:dyDescent="0.25">
      <c r="G496" s="36"/>
    </row>
    <row r="497" spans="7:7" x14ac:dyDescent="0.25">
      <c r="G497" s="36"/>
    </row>
    <row r="498" spans="7:7" x14ac:dyDescent="0.25">
      <c r="G498" s="36"/>
    </row>
    <row r="499" spans="7:7" x14ac:dyDescent="0.25">
      <c r="G499" s="36"/>
    </row>
    <row r="500" spans="7:7" x14ac:dyDescent="0.25">
      <c r="G500" s="36"/>
    </row>
    <row r="501" spans="7:7" x14ac:dyDescent="0.25">
      <c r="G501" s="36"/>
    </row>
    <row r="502" spans="7:7" x14ac:dyDescent="0.25">
      <c r="G502" s="36"/>
    </row>
    <row r="503" spans="7:7" x14ac:dyDescent="0.25">
      <c r="G503" s="36"/>
    </row>
    <row r="504" spans="7:7" x14ac:dyDescent="0.25">
      <c r="G504" s="36"/>
    </row>
    <row r="505" spans="7:7" x14ac:dyDescent="0.25">
      <c r="G505" s="36"/>
    </row>
    <row r="506" spans="7:7" x14ac:dyDescent="0.25">
      <c r="G506" s="36"/>
    </row>
    <row r="507" spans="7:7" x14ac:dyDescent="0.25">
      <c r="G507" s="36"/>
    </row>
    <row r="508" spans="7:7" x14ac:dyDescent="0.25">
      <c r="G508" s="36"/>
    </row>
    <row r="509" spans="7:7" x14ac:dyDescent="0.25">
      <c r="G509" s="36"/>
    </row>
    <row r="510" spans="7:7" x14ac:dyDescent="0.25">
      <c r="G510" s="36"/>
    </row>
    <row r="511" spans="7:7" x14ac:dyDescent="0.25">
      <c r="G511" s="36"/>
    </row>
    <row r="512" spans="7:7" x14ac:dyDescent="0.25">
      <c r="G512" s="36"/>
    </row>
    <row r="513" spans="7:7" x14ac:dyDescent="0.25">
      <c r="G513" s="36"/>
    </row>
    <row r="514" spans="7:7" x14ac:dyDescent="0.25">
      <c r="G514" s="36"/>
    </row>
    <row r="515" spans="7:7" x14ac:dyDescent="0.25">
      <c r="G515" s="36"/>
    </row>
    <row r="516" spans="7:7" x14ac:dyDescent="0.25">
      <c r="G516" s="36"/>
    </row>
    <row r="517" spans="7:7" x14ac:dyDescent="0.25">
      <c r="G517" s="36"/>
    </row>
    <row r="518" spans="7:7" x14ac:dyDescent="0.25">
      <c r="G518" s="36"/>
    </row>
    <row r="519" spans="7:7" x14ac:dyDescent="0.25">
      <c r="G519" s="36"/>
    </row>
    <row r="520" spans="7:7" x14ac:dyDescent="0.25">
      <c r="G520" s="36"/>
    </row>
    <row r="521" spans="7:7" x14ac:dyDescent="0.25">
      <c r="G521" s="36"/>
    </row>
    <row r="522" spans="7:7" x14ac:dyDescent="0.25">
      <c r="G522" s="36"/>
    </row>
    <row r="523" spans="7:7" x14ac:dyDescent="0.25">
      <c r="G523" s="36"/>
    </row>
    <row r="524" spans="7:7" x14ac:dyDescent="0.25">
      <c r="G524" s="36"/>
    </row>
    <row r="525" spans="7:7" x14ac:dyDescent="0.25">
      <c r="G525" s="36"/>
    </row>
    <row r="526" spans="7:7" x14ac:dyDescent="0.25">
      <c r="G526" s="36"/>
    </row>
    <row r="527" spans="7:7" x14ac:dyDescent="0.25">
      <c r="G527" s="36"/>
    </row>
    <row r="528" spans="7:7" x14ac:dyDescent="0.25">
      <c r="G528" s="36"/>
    </row>
    <row r="529" spans="7:7" x14ac:dyDescent="0.25">
      <c r="G529" s="36"/>
    </row>
    <row r="530" spans="7:7" x14ac:dyDescent="0.25">
      <c r="G530" s="36"/>
    </row>
    <row r="531" spans="7:7" x14ac:dyDescent="0.25">
      <c r="G531" s="36"/>
    </row>
    <row r="532" spans="7:7" x14ac:dyDescent="0.25">
      <c r="G532" s="36"/>
    </row>
    <row r="533" spans="7:7" x14ac:dyDescent="0.25">
      <c r="G533" s="36"/>
    </row>
    <row r="534" spans="7:7" x14ac:dyDescent="0.25">
      <c r="G534" s="36"/>
    </row>
    <row r="535" spans="7:7" x14ac:dyDescent="0.25">
      <c r="G535" s="36"/>
    </row>
    <row r="536" spans="7:7" x14ac:dyDescent="0.25">
      <c r="G536" s="36"/>
    </row>
    <row r="537" spans="7:7" x14ac:dyDescent="0.25">
      <c r="G537" s="36"/>
    </row>
    <row r="538" spans="7:7" x14ac:dyDescent="0.25">
      <c r="G538" s="36"/>
    </row>
    <row r="539" spans="7:7" x14ac:dyDescent="0.25">
      <c r="G539" s="36"/>
    </row>
    <row r="540" spans="7:7" x14ac:dyDescent="0.25">
      <c r="G540" s="36"/>
    </row>
    <row r="541" spans="7:7" x14ac:dyDescent="0.25">
      <c r="G541" s="36"/>
    </row>
    <row r="542" spans="7:7" x14ac:dyDescent="0.25">
      <c r="G542" s="36"/>
    </row>
    <row r="543" spans="7:7" x14ac:dyDescent="0.25">
      <c r="G543" s="36"/>
    </row>
    <row r="544" spans="7:7" x14ac:dyDescent="0.25">
      <c r="G544" s="36"/>
    </row>
    <row r="545" spans="7:7" x14ac:dyDescent="0.25">
      <c r="G545" s="36"/>
    </row>
    <row r="546" spans="7:7" x14ac:dyDescent="0.25">
      <c r="G546" s="36"/>
    </row>
    <row r="547" spans="7:7" x14ac:dyDescent="0.25">
      <c r="G547" s="36"/>
    </row>
    <row r="548" spans="7:7" x14ac:dyDescent="0.25">
      <c r="G548" s="36"/>
    </row>
    <row r="549" spans="7:7" x14ac:dyDescent="0.25">
      <c r="G549" s="36"/>
    </row>
    <row r="550" spans="7:7" x14ac:dyDescent="0.25">
      <c r="G550" s="36"/>
    </row>
    <row r="551" spans="7:7" x14ac:dyDescent="0.25">
      <c r="G551" s="36"/>
    </row>
    <row r="552" spans="7:7" x14ac:dyDescent="0.25">
      <c r="G552" s="36"/>
    </row>
    <row r="553" spans="7:7" x14ac:dyDescent="0.25">
      <c r="G553" s="36"/>
    </row>
    <row r="554" spans="7:7" x14ac:dyDescent="0.25">
      <c r="G554" s="36"/>
    </row>
    <row r="555" spans="7:7" x14ac:dyDescent="0.25">
      <c r="G555" s="36"/>
    </row>
    <row r="556" spans="7:7" x14ac:dyDescent="0.25">
      <c r="G556" s="36"/>
    </row>
    <row r="557" spans="7:7" x14ac:dyDescent="0.25">
      <c r="G557" s="36"/>
    </row>
    <row r="558" spans="7:7" x14ac:dyDescent="0.25">
      <c r="G558" s="36"/>
    </row>
    <row r="559" spans="7:7" x14ac:dyDescent="0.25">
      <c r="G559" s="36"/>
    </row>
    <row r="560" spans="7:7" x14ac:dyDescent="0.25">
      <c r="G560" s="36"/>
    </row>
    <row r="561" spans="7:7" x14ac:dyDescent="0.25">
      <c r="G561" s="36"/>
    </row>
    <row r="562" spans="7:7" x14ac:dyDescent="0.25">
      <c r="G562" s="36"/>
    </row>
    <row r="563" spans="7:7" x14ac:dyDescent="0.25">
      <c r="G563" s="36"/>
    </row>
    <row r="564" spans="7:7" x14ac:dyDescent="0.25">
      <c r="G564" s="36"/>
    </row>
    <row r="565" spans="7:7" x14ac:dyDescent="0.25">
      <c r="G565" s="36"/>
    </row>
    <row r="566" spans="7:7" x14ac:dyDescent="0.25">
      <c r="G566" s="36"/>
    </row>
    <row r="567" spans="7:7" x14ac:dyDescent="0.25">
      <c r="G567" s="36"/>
    </row>
    <row r="568" spans="7:7" x14ac:dyDescent="0.25">
      <c r="G568" s="36"/>
    </row>
    <row r="569" spans="7:7" x14ac:dyDescent="0.25">
      <c r="G569" s="36"/>
    </row>
    <row r="570" spans="7:7" x14ac:dyDescent="0.25">
      <c r="G570" s="36"/>
    </row>
    <row r="571" spans="7:7" x14ac:dyDescent="0.25">
      <c r="G571" s="36"/>
    </row>
    <row r="572" spans="7:7" x14ac:dyDescent="0.25">
      <c r="G572" s="36"/>
    </row>
    <row r="573" spans="7:7" x14ac:dyDescent="0.25">
      <c r="G573" s="36"/>
    </row>
    <row r="574" spans="7:7" x14ac:dyDescent="0.25">
      <c r="G574" s="36"/>
    </row>
    <row r="575" spans="7:7" x14ac:dyDescent="0.25">
      <c r="G575" s="36"/>
    </row>
    <row r="576" spans="7:7" x14ac:dyDescent="0.25">
      <c r="G576" s="36"/>
    </row>
    <row r="577" spans="7:7" x14ac:dyDescent="0.25">
      <c r="G577" s="36"/>
    </row>
    <row r="578" spans="7:7" x14ac:dyDescent="0.25">
      <c r="G578" s="36"/>
    </row>
    <row r="579" spans="7:7" x14ac:dyDescent="0.25">
      <c r="G579" s="36"/>
    </row>
    <row r="580" spans="7:7" x14ac:dyDescent="0.25">
      <c r="G580" s="36"/>
    </row>
    <row r="581" spans="7:7" x14ac:dyDescent="0.25">
      <c r="G581" s="36"/>
    </row>
    <row r="582" spans="7:7" x14ac:dyDescent="0.25">
      <c r="G582" s="36"/>
    </row>
    <row r="583" spans="7:7" x14ac:dyDescent="0.25">
      <c r="G583" s="36"/>
    </row>
    <row r="584" spans="7:7" x14ac:dyDescent="0.25">
      <c r="G584" s="36"/>
    </row>
    <row r="585" spans="7:7" x14ac:dyDescent="0.25">
      <c r="G585" s="36"/>
    </row>
    <row r="586" spans="7:7" x14ac:dyDescent="0.25">
      <c r="G586" s="36"/>
    </row>
    <row r="587" spans="7:7" x14ac:dyDescent="0.25">
      <c r="G587" s="36"/>
    </row>
    <row r="588" spans="7:7" x14ac:dyDescent="0.25">
      <c r="G588" s="36"/>
    </row>
    <row r="589" spans="7:7" x14ac:dyDescent="0.25">
      <c r="G589" s="36"/>
    </row>
    <row r="590" spans="7:7" x14ac:dyDescent="0.25">
      <c r="G590" s="36"/>
    </row>
    <row r="591" spans="7:7" x14ac:dyDescent="0.25">
      <c r="G591" s="36"/>
    </row>
    <row r="592" spans="7:7" x14ac:dyDescent="0.25">
      <c r="G592" s="36"/>
    </row>
    <row r="593" spans="7:7" x14ac:dyDescent="0.25">
      <c r="G593" s="36"/>
    </row>
    <row r="594" spans="7:7" x14ac:dyDescent="0.25">
      <c r="G594" s="36"/>
    </row>
    <row r="595" spans="7:7" x14ac:dyDescent="0.25">
      <c r="G595" s="36"/>
    </row>
    <row r="596" spans="7:7" x14ac:dyDescent="0.25">
      <c r="G596" s="36"/>
    </row>
    <row r="597" spans="7:7" x14ac:dyDescent="0.25">
      <c r="G597" s="36"/>
    </row>
    <row r="598" spans="7:7" x14ac:dyDescent="0.25">
      <c r="G598" s="36"/>
    </row>
    <row r="599" spans="7:7" x14ac:dyDescent="0.25">
      <c r="G599" s="36"/>
    </row>
    <row r="600" spans="7:7" x14ac:dyDescent="0.25">
      <c r="G600" s="36"/>
    </row>
    <row r="601" spans="7:7" x14ac:dyDescent="0.25">
      <c r="G601" s="36"/>
    </row>
  </sheetData>
  <sheetProtection selectLockedCells="1" selectUnlockedCells="1"/>
  <mergeCells count="71">
    <mergeCell ref="A29:C29"/>
    <mergeCell ref="A60:C60"/>
    <mergeCell ref="A48:C48"/>
    <mergeCell ref="A33:C33"/>
    <mergeCell ref="A34:C34"/>
    <mergeCell ref="A35:C35"/>
    <mergeCell ref="A36:C36"/>
    <mergeCell ref="A39:C39"/>
    <mergeCell ref="A44:C44"/>
    <mergeCell ref="A69:C69"/>
    <mergeCell ref="J9:K9"/>
    <mergeCell ref="H63:H64"/>
    <mergeCell ref="A63:G64"/>
    <mergeCell ref="A38:C38"/>
    <mergeCell ref="A37:C37"/>
    <mergeCell ref="A28:C28"/>
    <mergeCell ref="A46:C46"/>
    <mergeCell ref="A43:C43"/>
    <mergeCell ref="A42:C42"/>
    <mergeCell ref="A49:C49"/>
    <mergeCell ref="A55:C55"/>
    <mergeCell ref="A53:C53"/>
    <mergeCell ref="A52:C52"/>
    <mergeCell ref="A61:C61"/>
    <mergeCell ref="A62:C62"/>
    <mergeCell ref="A1:H1"/>
    <mergeCell ref="A3:H3"/>
    <mergeCell ref="A50:C50"/>
    <mergeCell ref="A51:C51"/>
    <mergeCell ref="A56:C56"/>
    <mergeCell ref="A40:C40"/>
    <mergeCell ref="A41:C41"/>
    <mergeCell ref="A45:C45"/>
    <mergeCell ref="A47:C47"/>
    <mergeCell ref="A30:C30"/>
    <mergeCell ref="H8:H9"/>
    <mergeCell ref="A54:C54"/>
    <mergeCell ref="A4:H4"/>
    <mergeCell ref="A2:G2"/>
    <mergeCell ref="A24:C24"/>
    <mergeCell ref="A22:C22"/>
    <mergeCell ref="A6:H6"/>
    <mergeCell ref="D7:D9"/>
    <mergeCell ref="G7:H7"/>
    <mergeCell ref="A11:C11"/>
    <mergeCell ref="A17:C17"/>
    <mergeCell ref="A7:C9"/>
    <mergeCell ref="A15:C15"/>
    <mergeCell ref="A12:C12"/>
    <mergeCell ref="A10:C10"/>
    <mergeCell ref="A16:C16"/>
    <mergeCell ref="A14:C14"/>
    <mergeCell ref="A13:C13"/>
    <mergeCell ref="E7:E9"/>
    <mergeCell ref="F7:F9"/>
    <mergeCell ref="M30:N30"/>
    <mergeCell ref="M17:O17"/>
    <mergeCell ref="A59:C59"/>
    <mergeCell ref="A31:C31"/>
    <mergeCell ref="A32:C32"/>
    <mergeCell ref="A26:C26"/>
    <mergeCell ref="A27:C27"/>
    <mergeCell ref="M24:O24"/>
    <mergeCell ref="A23:C23"/>
    <mergeCell ref="A18:C18"/>
    <mergeCell ref="A19:C19"/>
    <mergeCell ref="A21:C21"/>
    <mergeCell ref="A20:C20"/>
    <mergeCell ref="A57:C57"/>
    <mergeCell ref="A58:C58"/>
    <mergeCell ref="A25:C25"/>
  </mergeCells>
  <phoneticPr fontId="3" type="noConversion"/>
  <pageMargins left="0.75" right="0.75" top="1" bottom="1" header="0.5" footer="0.5"/>
  <pageSetup scale="85" orientation="portrait" r:id="rId1"/>
  <headerFooter alignWithMargins="0">
    <oddHeader>&amp;C&amp;A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5E7B-DD44-49D7-948A-88B2A44C1E68}">
  <dimension ref="A1:I22"/>
  <sheetViews>
    <sheetView workbookViewId="0">
      <selection activeCell="I4" sqref="I4"/>
    </sheetView>
  </sheetViews>
  <sheetFormatPr defaultRowHeight="12.5" x14ac:dyDescent="0.25"/>
  <cols>
    <col min="1" max="16384" width="8.7265625" style="86"/>
  </cols>
  <sheetData>
    <row r="1" spans="1:9" ht="13" x14ac:dyDescent="0.3">
      <c r="A1" s="85" t="s">
        <v>13</v>
      </c>
    </row>
    <row r="3" spans="1:9" ht="13" thickBot="1" x14ac:dyDescent="0.3">
      <c r="A3" s="86" t="s">
        <v>62</v>
      </c>
      <c r="B3" s="86" t="s">
        <v>63</v>
      </c>
    </row>
    <row r="4" spans="1:9" ht="14.5" x14ac:dyDescent="0.35">
      <c r="A4" s="87" t="s">
        <v>64</v>
      </c>
      <c r="B4" s="88">
        <v>0</v>
      </c>
      <c r="C4" s="89"/>
      <c r="D4" s="90" t="s">
        <v>65</v>
      </c>
      <c r="E4" s="91">
        <v>0</v>
      </c>
      <c r="F4" s="92" t="s">
        <v>66</v>
      </c>
      <c r="G4" s="89"/>
      <c r="H4" s="89"/>
      <c r="I4" s="93">
        <f>ROUND(E4*B4*B7,0)</f>
        <v>0</v>
      </c>
    </row>
    <row r="5" spans="1:9" ht="14.5" x14ac:dyDescent="0.35">
      <c r="A5" s="94" t="s">
        <v>67</v>
      </c>
      <c r="B5" s="95">
        <v>0</v>
      </c>
      <c r="D5" s="96" t="s">
        <v>68</v>
      </c>
      <c r="E5" s="97">
        <v>0</v>
      </c>
      <c r="F5" s="98" t="s">
        <v>69</v>
      </c>
      <c r="I5" s="99">
        <f>ROUND(E5*B5*B4*B7,0)</f>
        <v>0</v>
      </c>
    </row>
    <row r="6" spans="1:9" ht="14.5" x14ac:dyDescent="0.35">
      <c r="A6" s="94" t="s">
        <v>70</v>
      </c>
      <c r="B6" s="95">
        <v>0</v>
      </c>
      <c r="D6" s="96" t="s">
        <v>71</v>
      </c>
      <c r="E6" s="97">
        <v>0</v>
      </c>
      <c r="F6" s="98" t="s">
        <v>72</v>
      </c>
      <c r="I6" s="99">
        <f>ROUND(E6*B6*B4*B7,0)</f>
        <v>0</v>
      </c>
    </row>
    <row r="7" spans="1:9" ht="14.5" x14ac:dyDescent="0.35">
      <c r="A7" s="94" t="s">
        <v>73</v>
      </c>
      <c r="B7" s="95">
        <v>0</v>
      </c>
      <c r="D7" s="96" t="s">
        <v>74</v>
      </c>
      <c r="E7" s="97">
        <v>0</v>
      </c>
      <c r="F7" s="100"/>
      <c r="I7" s="99">
        <f>E7*B4*B7</f>
        <v>0</v>
      </c>
    </row>
    <row r="8" spans="1:9" ht="14.5" x14ac:dyDescent="0.35">
      <c r="A8" s="101"/>
      <c r="B8" s="98"/>
      <c r="D8" s="96" t="s">
        <v>75</v>
      </c>
      <c r="E8" s="97">
        <v>0</v>
      </c>
      <c r="F8" s="98"/>
      <c r="I8" s="99">
        <f>E8*B7</f>
        <v>0</v>
      </c>
    </row>
    <row r="9" spans="1:9" ht="14.5" x14ac:dyDescent="0.35">
      <c r="A9" s="101"/>
      <c r="B9" s="98"/>
      <c r="D9" s="96" t="s">
        <v>76</v>
      </c>
      <c r="E9" s="98"/>
      <c r="F9" s="98"/>
      <c r="I9" s="99">
        <v>0</v>
      </c>
    </row>
    <row r="10" spans="1:9" ht="15" thickBot="1" x14ac:dyDescent="0.4">
      <c r="A10" s="102"/>
      <c r="B10" s="102"/>
      <c r="C10" s="103"/>
      <c r="D10" s="104"/>
      <c r="E10" s="102"/>
      <c r="F10" s="102"/>
      <c r="G10" s="103"/>
      <c r="H10" s="103"/>
      <c r="I10" s="105">
        <f>SUM(I4:I9)</f>
        <v>0</v>
      </c>
    </row>
    <row r="13" spans="1:9" ht="13" x14ac:dyDescent="0.3">
      <c r="A13" s="106" t="s">
        <v>77</v>
      </c>
      <c r="B13" s="106"/>
    </row>
    <row r="15" spans="1:9" ht="13" thickBot="1" x14ac:dyDescent="0.3">
      <c r="A15" s="86" t="s">
        <v>62</v>
      </c>
      <c r="B15" s="86" t="s">
        <v>78</v>
      </c>
    </row>
    <row r="16" spans="1:9" ht="14.5" x14ac:dyDescent="0.35">
      <c r="A16" s="87" t="s">
        <v>64</v>
      </c>
      <c r="B16" s="88">
        <v>0</v>
      </c>
      <c r="C16" s="89"/>
      <c r="D16" s="90" t="s">
        <v>65</v>
      </c>
      <c r="E16" s="91">
        <v>0</v>
      </c>
      <c r="F16" s="92" t="s">
        <v>66</v>
      </c>
      <c r="G16" s="89"/>
      <c r="H16" s="89"/>
      <c r="I16" s="93">
        <f>ROUND(E16*B16*B19,0)</f>
        <v>0</v>
      </c>
    </row>
    <row r="17" spans="1:9" ht="14.5" x14ac:dyDescent="0.35">
      <c r="A17" s="94" t="s">
        <v>67</v>
      </c>
      <c r="B17" s="95">
        <v>0</v>
      </c>
      <c r="D17" s="96" t="s">
        <v>68</v>
      </c>
      <c r="E17" s="97">
        <v>36</v>
      </c>
      <c r="F17" s="98" t="s">
        <v>69</v>
      </c>
      <c r="I17" s="99">
        <f>ROUND(E17*B17*B16*B19,0)</f>
        <v>0</v>
      </c>
    </row>
    <row r="18" spans="1:9" ht="14.5" x14ac:dyDescent="0.35">
      <c r="A18" s="94" t="s">
        <v>70</v>
      </c>
      <c r="B18" s="95">
        <v>0</v>
      </c>
      <c r="D18" s="96" t="s">
        <v>71</v>
      </c>
      <c r="E18" s="97">
        <v>0</v>
      </c>
      <c r="F18" s="98" t="s">
        <v>72</v>
      </c>
      <c r="I18" s="99">
        <f>ROUND(E18*B18*B16*B19,0)</f>
        <v>0</v>
      </c>
    </row>
    <row r="19" spans="1:9" ht="14.5" x14ac:dyDescent="0.35">
      <c r="A19" s="94" t="s">
        <v>73</v>
      </c>
      <c r="B19" s="95">
        <v>2</v>
      </c>
      <c r="D19" s="96" t="s">
        <v>74</v>
      </c>
      <c r="E19" s="97">
        <v>0</v>
      </c>
      <c r="F19" s="100"/>
      <c r="I19" s="99">
        <f>E19*B16*B19</f>
        <v>0</v>
      </c>
    </row>
    <row r="20" spans="1:9" ht="14.5" x14ac:dyDescent="0.35">
      <c r="A20" s="101"/>
      <c r="B20" s="98"/>
      <c r="D20" s="96" t="s">
        <v>75</v>
      </c>
      <c r="E20" s="97">
        <v>0</v>
      </c>
      <c r="F20" s="98"/>
      <c r="I20" s="99">
        <f>E20*B16*B19</f>
        <v>0</v>
      </c>
    </row>
    <row r="21" spans="1:9" ht="14.5" x14ac:dyDescent="0.35">
      <c r="A21" s="101"/>
      <c r="B21" s="98"/>
      <c r="D21" s="96" t="s">
        <v>76</v>
      </c>
      <c r="E21" s="98"/>
      <c r="F21" s="98"/>
      <c r="I21" s="99">
        <f>100*B16*B19</f>
        <v>0</v>
      </c>
    </row>
    <row r="22" spans="1:9" ht="15" thickBot="1" x14ac:dyDescent="0.4">
      <c r="A22" s="102"/>
      <c r="B22" s="102"/>
      <c r="C22" s="103"/>
      <c r="D22" s="104"/>
      <c r="E22" s="102"/>
      <c r="F22" s="102"/>
      <c r="G22" s="103"/>
      <c r="H22" s="103"/>
      <c r="I22" s="105">
        <f>SUM(I16:I21)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Cumulative Budget</vt:lpstr>
      <vt:lpstr>Travel Budget</vt:lpstr>
      <vt:lpstr>'Cumulative Budget'!Print_Area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Research</dc:creator>
  <cp:lastModifiedBy>Monique Gregory</cp:lastModifiedBy>
  <cp:lastPrinted>2010-11-24T14:41:51Z</cp:lastPrinted>
  <dcterms:created xsi:type="dcterms:W3CDTF">2009-01-21T15:59:47Z</dcterms:created>
  <dcterms:modified xsi:type="dcterms:W3CDTF">2021-02-19T18:41:44Z</dcterms:modified>
</cp:coreProperties>
</file>