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S Proposals\Admin\Budget\Budget Templates (FY 2021-2022)\"/>
    </mc:Choice>
  </mc:AlternateContent>
  <xr:revisionPtr revIDLastSave="0" documentId="8_{B2B0EDD8-B961-43E5-A518-83195DBDF4B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umulative Budget" sheetId="1" r:id="rId1"/>
    <sheet name="PI" sheetId="9" r:id="rId2"/>
    <sheet name="CoPI1" sheetId="10" r:id="rId3"/>
    <sheet name="CoPI2" sheetId="11" r:id="rId4"/>
    <sheet name="CoPI3" sheetId="12" r:id="rId5"/>
    <sheet name="CoPI4" sheetId="13" r:id="rId6"/>
    <sheet name="CoPI5" sheetId="14" r:id="rId7"/>
    <sheet name="Travel Budget" sheetId="16" r:id="rId8"/>
  </sheets>
  <definedNames>
    <definedName name="_xlnm.Print_Area" localSheetId="2">CoPI1!$A$1:$F$66</definedName>
    <definedName name="_xlnm.Print_Area" localSheetId="3">CoPI2!$A$1:$F$66</definedName>
    <definedName name="_xlnm.Print_Area" localSheetId="4">CoPI3!$A$1:$F$66</definedName>
    <definedName name="_xlnm.Print_Area" localSheetId="5">CoPI4!$A$1:$F$66</definedName>
    <definedName name="_xlnm.Print_Area" localSheetId="6">CoPI5!$A$1:$F$66</definedName>
    <definedName name="_xlnm.Print_Area" localSheetId="0">'Cumulative Budget'!$A$1:$F$66</definedName>
    <definedName name="_xlnm.Print_Area" localSheetId="1">PI!$A$1:$F$66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6" l="1"/>
  <c r="I22" i="16" s="1"/>
  <c r="I20" i="16"/>
  <c r="I19" i="16"/>
  <c r="I18" i="16"/>
  <c r="I17" i="16"/>
  <c r="I16" i="16"/>
  <c r="I8" i="16"/>
  <c r="I7" i="16"/>
  <c r="I10" i="16" s="1"/>
  <c r="I6" i="16"/>
  <c r="I5" i="16"/>
  <c r="I4" i="16"/>
  <c r="E58" i="14" l="1"/>
  <c r="E31" i="14"/>
  <c r="E30" i="14"/>
  <c r="E29" i="14"/>
  <c r="E21" i="14"/>
  <c r="E20" i="14"/>
  <c r="E26" i="14" s="1"/>
  <c r="E58" i="13"/>
  <c r="E30" i="13"/>
  <c r="E31" i="13"/>
  <c r="E29" i="13"/>
  <c r="E21" i="13"/>
  <c r="E20" i="13"/>
  <c r="E26" i="13" s="1"/>
  <c r="E58" i="12"/>
  <c r="E31" i="12"/>
  <c r="E21" i="12"/>
  <c r="E30" i="12" s="1"/>
  <c r="E20" i="12"/>
  <c r="E29" i="12" s="1"/>
  <c r="E30" i="11"/>
  <c r="E58" i="11"/>
  <c r="E31" i="11"/>
  <c r="E21" i="11"/>
  <c r="E20" i="11"/>
  <c r="E29" i="11" s="1"/>
  <c r="E21" i="10"/>
  <c r="E21" i="1" s="1"/>
  <c r="E20" i="10"/>
  <c r="E58" i="9"/>
  <c r="E30" i="9"/>
  <c r="E29" i="9"/>
  <c r="E22" i="9"/>
  <c r="E23" i="9"/>
  <c r="E21" i="9"/>
  <c r="E20" i="9"/>
  <c r="E30" i="10" l="1"/>
  <c r="E26" i="12"/>
  <c r="E26" i="11"/>
  <c r="E23" i="1" l="1"/>
  <c r="E59" i="9" l="1"/>
  <c r="E11" i="12" l="1"/>
  <c r="K11" i="12" s="1"/>
  <c r="E41" i="14" l="1"/>
  <c r="E13" i="14"/>
  <c r="K13" i="14" s="1"/>
  <c r="E16" i="14" l="1"/>
  <c r="K16" i="14" s="1"/>
  <c r="E15" i="14"/>
  <c r="K15" i="14" s="1"/>
  <c r="E14" i="14"/>
  <c r="K14" i="14" s="1"/>
  <c r="E12" i="14"/>
  <c r="K12" i="14" s="1"/>
  <c r="E11" i="14"/>
  <c r="K11" i="14" s="1"/>
  <c r="F41" i="14"/>
  <c r="F36" i="14"/>
  <c r="F36" i="13"/>
  <c r="E41" i="13"/>
  <c r="E16" i="13"/>
  <c r="K16" i="13" s="1"/>
  <c r="E15" i="13"/>
  <c r="K15" i="13" s="1"/>
  <c r="E14" i="13"/>
  <c r="K14" i="13" s="1"/>
  <c r="E13" i="13"/>
  <c r="K13" i="13" s="1"/>
  <c r="E12" i="13"/>
  <c r="K12" i="13" s="1"/>
  <c r="E11" i="13"/>
  <c r="K11" i="13" s="1"/>
  <c r="F36" i="12"/>
  <c r="E18" i="14" l="1"/>
  <c r="E18" i="13"/>
  <c r="F41" i="13"/>
  <c r="E41" i="12"/>
  <c r="F41" i="12" s="1"/>
  <c r="E16" i="12"/>
  <c r="K16" i="12" s="1"/>
  <c r="E15" i="12"/>
  <c r="K15" i="12" s="1"/>
  <c r="E14" i="12"/>
  <c r="K14" i="12" s="1"/>
  <c r="E13" i="12"/>
  <c r="K13" i="12" s="1"/>
  <c r="E12" i="12"/>
  <c r="K12" i="12" s="1"/>
  <c r="E41" i="11"/>
  <c r="E16" i="11"/>
  <c r="K16" i="11" s="1"/>
  <c r="E15" i="11"/>
  <c r="K15" i="11" s="1"/>
  <c r="E14" i="11"/>
  <c r="K14" i="11" s="1"/>
  <c r="E28" i="14" l="1"/>
  <c r="E33" i="14" s="1"/>
  <c r="E34" i="14" s="1"/>
  <c r="E28" i="13"/>
  <c r="E33" i="13" s="1"/>
  <c r="E34" i="13" s="1"/>
  <c r="E18" i="12"/>
  <c r="F41" i="11"/>
  <c r="F36" i="11"/>
  <c r="E41" i="10"/>
  <c r="E31" i="10"/>
  <c r="E29" i="10"/>
  <c r="E26" i="10"/>
  <c r="E16" i="10"/>
  <c r="K16" i="10" s="1"/>
  <c r="E15" i="10"/>
  <c r="K15" i="10" s="1"/>
  <c r="E14" i="10"/>
  <c r="K14" i="10" s="1"/>
  <c r="E11" i="10"/>
  <c r="K11" i="10" s="1"/>
  <c r="E13" i="10"/>
  <c r="K13" i="10" s="1"/>
  <c r="E12" i="10"/>
  <c r="K12" i="10" s="1"/>
  <c r="E28" i="12" l="1"/>
  <c r="E33" i="12" s="1"/>
  <c r="E34" i="12" s="1"/>
  <c r="E18" i="10"/>
  <c r="E28" i="10" s="1"/>
  <c r="E33" i="10" s="1"/>
  <c r="E34" i="10" s="1"/>
  <c r="F41" i="10"/>
  <c r="F36" i="10"/>
  <c r="F36" i="9"/>
  <c r="E41" i="9"/>
  <c r="F41" i="9" s="1"/>
  <c r="E31" i="9"/>
  <c r="E16" i="9"/>
  <c r="K16" i="9" s="1"/>
  <c r="E15" i="9"/>
  <c r="K15" i="9" s="1"/>
  <c r="E14" i="9"/>
  <c r="E14" i="1" s="1"/>
  <c r="E13" i="9"/>
  <c r="K13" i="9" s="1"/>
  <c r="E12" i="9"/>
  <c r="K12" i="9" s="1"/>
  <c r="E11" i="9"/>
  <c r="K11" i="9" s="1"/>
  <c r="E56" i="1"/>
  <c r="E54" i="1"/>
  <c r="E53" i="1"/>
  <c r="E52" i="1"/>
  <c r="E48" i="1"/>
  <c r="E47" i="1"/>
  <c r="E46" i="1"/>
  <c r="E45" i="1"/>
  <c r="E44" i="1"/>
  <c r="E40" i="1"/>
  <c r="E39" i="1"/>
  <c r="E36" i="1"/>
  <c r="E31" i="1"/>
  <c r="E24" i="1"/>
  <c r="E22" i="1"/>
  <c r="E20" i="1"/>
  <c r="E13" i="11"/>
  <c r="K13" i="11" s="1"/>
  <c r="E12" i="11"/>
  <c r="K12" i="11" s="1"/>
  <c r="E11" i="11"/>
  <c r="K11" i="11" s="1"/>
  <c r="E30" i="1" l="1"/>
  <c r="K14" i="9"/>
  <c r="E41" i="1"/>
  <c r="E26" i="1"/>
  <c r="F36" i="1"/>
  <c r="E49" i="1"/>
  <c r="E11" i="1"/>
  <c r="E18" i="9"/>
  <c r="E15" i="1"/>
  <c r="E12" i="1"/>
  <c r="E16" i="1"/>
  <c r="F26" i="12"/>
  <c r="E13" i="1"/>
  <c r="E18" i="11"/>
  <c r="E28" i="11" l="1"/>
  <c r="E33" i="11" s="1"/>
  <c r="E34" i="11" s="1"/>
  <c r="E28" i="9"/>
  <c r="E18" i="1"/>
  <c r="E29" i="1" l="1"/>
  <c r="E33" i="9"/>
  <c r="E34" i="9" s="1"/>
  <c r="F26" i="9"/>
  <c r="F18" i="12" l="1"/>
  <c r="F33" i="12"/>
  <c r="F34" i="12"/>
  <c r="A4" i="14"/>
  <c r="A3" i="14"/>
  <c r="A2" i="14"/>
  <c r="A1" i="14"/>
  <c r="A4" i="13"/>
  <c r="A3" i="13"/>
  <c r="A2" i="13"/>
  <c r="A1" i="13"/>
  <c r="A4" i="12"/>
  <c r="A3" i="12"/>
  <c r="A2" i="12"/>
  <c r="A1" i="12"/>
  <c r="A4" i="11"/>
  <c r="A3" i="11"/>
  <c r="A2" i="11"/>
  <c r="A1" i="11"/>
  <c r="A4" i="10"/>
  <c r="A3" i="10"/>
  <c r="A2" i="10"/>
  <c r="A1" i="10"/>
  <c r="A4" i="9"/>
  <c r="A3" i="9"/>
  <c r="A2" i="9"/>
  <c r="A1" i="9"/>
  <c r="A16" i="14"/>
  <c r="A15" i="13"/>
  <c r="A14" i="12"/>
  <c r="A13" i="11"/>
  <c r="A12" i="10"/>
  <c r="A11" i="9"/>
  <c r="F41" i="1"/>
  <c r="F49" i="1"/>
  <c r="E55" i="1"/>
  <c r="E57" i="1"/>
  <c r="D58" i="14"/>
  <c r="E49" i="14"/>
  <c r="F49" i="14" s="1"/>
  <c r="D58" i="13"/>
  <c r="E49" i="13"/>
  <c r="D58" i="12"/>
  <c r="E49" i="12"/>
  <c r="D58" i="11"/>
  <c r="E49" i="11"/>
  <c r="D58" i="10"/>
  <c r="E58" i="10" s="1"/>
  <c r="E49" i="10"/>
  <c r="D58" i="9"/>
  <c r="E49" i="9"/>
  <c r="E59" i="1" l="1"/>
  <c r="E60" i="14"/>
  <c r="E61" i="14" s="1"/>
  <c r="E62" i="14" s="1"/>
  <c r="E63" i="14" s="1"/>
  <c r="E64" i="14" s="1"/>
  <c r="E60" i="10"/>
  <c r="E61" i="10" s="1"/>
  <c r="E62" i="10" s="1"/>
  <c r="E63" i="10" s="1"/>
  <c r="E64" i="10" s="1"/>
  <c r="E60" i="12"/>
  <c r="E60" i="9"/>
  <c r="E60" i="11"/>
  <c r="E61" i="11" s="1"/>
  <c r="E62" i="11" s="1"/>
  <c r="E63" i="11" s="1"/>
  <c r="E64" i="11" s="1"/>
  <c r="E60" i="13"/>
  <c r="E61" i="13" s="1"/>
  <c r="E62" i="13" s="1"/>
  <c r="E63" i="13" s="1"/>
  <c r="E64" i="13" s="1"/>
  <c r="E58" i="1"/>
  <c r="F49" i="13"/>
  <c r="F49" i="9"/>
  <c r="F49" i="11"/>
  <c r="F49" i="10"/>
  <c r="F49" i="12"/>
  <c r="E60" i="1" l="1"/>
  <c r="F33" i="9"/>
  <c r="F18" i="9"/>
  <c r="E61" i="9"/>
  <c r="E61" i="12"/>
  <c r="F34" i="9"/>
  <c r="E62" i="12" l="1"/>
  <c r="F18" i="11"/>
  <c r="E28" i="1"/>
  <c r="E33" i="1" s="1"/>
  <c r="E34" i="1" s="1"/>
  <c r="E61" i="1" s="1"/>
  <c r="E62" i="1" s="1"/>
  <c r="E63" i="1" s="1"/>
  <c r="E64" i="1" s="1"/>
  <c r="E62" i="9"/>
  <c r="E63" i="12" l="1"/>
  <c r="F18" i="14"/>
  <c r="E63" i="9"/>
  <c r="F26" i="14"/>
  <c r="F26" i="13"/>
  <c r="F26" i="11"/>
  <c r="F26" i="10"/>
  <c r="F61" i="9" l="1"/>
  <c r="E64" i="12"/>
  <c r="F61" i="12"/>
  <c r="F60" i="9"/>
  <c r="F60" i="12"/>
  <c r="F60" i="14"/>
  <c r="F33" i="14"/>
  <c r="F60" i="13"/>
  <c r="F18" i="13"/>
  <c r="F60" i="11"/>
  <c r="F34" i="11"/>
  <c r="F33" i="11"/>
  <c r="F26" i="1"/>
  <c r="F18" i="10"/>
  <c r="E64" i="9"/>
  <c r="F34" i="14"/>
  <c r="F18" i="1" l="1"/>
  <c r="F62" i="12"/>
  <c r="F33" i="13"/>
  <c r="F34" i="13"/>
  <c r="F60" i="10"/>
  <c r="F34" i="10"/>
  <c r="F33" i="10"/>
  <c r="F60" i="1"/>
  <c r="F64" i="12" l="1"/>
  <c r="F65" i="12" s="1"/>
  <c r="L14" i="1" s="1"/>
  <c r="F63" i="12"/>
  <c r="F63" i="14"/>
  <c r="F61" i="14"/>
  <c r="F62" i="14"/>
  <c r="F61" i="13"/>
  <c r="F62" i="13"/>
  <c r="F61" i="11"/>
  <c r="F63" i="11"/>
  <c r="F62" i="11"/>
  <c r="F33" i="1"/>
  <c r="F64" i="14"/>
  <c r="F65" i="14" s="1"/>
  <c r="L16" i="1" s="1"/>
  <c r="F63" i="13"/>
  <c r="F64" i="11"/>
  <c r="F65" i="11" s="1"/>
  <c r="L13" i="1" s="1"/>
  <c r="F34" i="1" l="1"/>
  <c r="F62" i="10"/>
  <c r="F61" i="10"/>
  <c r="F62" i="9"/>
  <c r="F64" i="13"/>
  <c r="F65" i="13" s="1"/>
  <c r="L15" i="1" s="1"/>
  <c r="F63" i="10"/>
  <c r="F64" i="9" l="1"/>
  <c r="F65" i="9" s="1"/>
  <c r="L11" i="1" s="1"/>
  <c r="F63" i="9"/>
  <c r="F64" i="10"/>
  <c r="F65" i="10" s="1"/>
  <c r="L12" i="1" s="1"/>
  <c r="L17" i="1" l="1"/>
  <c r="M11" i="1" s="1"/>
  <c r="D58" i="1"/>
  <c r="M15" i="1" l="1"/>
  <c r="M17" i="1"/>
  <c r="M16" i="1"/>
  <c r="M12" i="1"/>
  <c r="M13" i="1"/>
  <c r="M14" i="1"/>
  <c r="F61" i="1"/>
  <c r="F62" i="1" l="1"/>
  <c r="F64" i="1" l="1"/>
  <c r="F65" i="1" s="1"/>
  <c r="F63" i="1"/>
</calcChain>
</file>

<file path=xl/sharedStrings.xml><?xml version="1.0" encoding="utf-8"?>
<sst xmlns="http://schemas.openxmlformats.org/spreadsheetml/2006/main" count="469" uniqueCount="90">
  <si>
    <t>Cumulative Budget</t>
  </si>
  <si>
    <t>Budget Cost Category</t>
  </si>
  <si>
    <t>Funds Requested</t>
  </si>
  <si>
    <t>Year 1</t>
  </si>
  <si>
    <t>Total Project</t>
  </si>
  <si>
    <t>A. Direct Labor - Key Personnel</t>
  </si>
  <si>
    <t>Total Labor Costs (A+B)</t>
  </si>
  <si>
    <t>C. Direct Costs - Equipment</t>
  </si>
  <si>
    <t>D. Direct Costs - Travel</t>
  </si>
  <si>
    <t>E. Direct Costs - Participant/Trainee Support Costs</t>
  </si>
  <si>
    <t>F. Other Direct Costs</t>
  </si>
  <si>
    <t>G. Total Direct Costs (A+B+C+D+E+F)</t>
  </si>
  <si>
    <t>I. Total Direct and Indirect Costs (G+H)</t>
  </si>
  <si>
    <t>Domestic Travel</t>
  </si>
  <si>
    <t>Foreign Travel</t>
  </si>
  <si>
    <t>Tuition/Fees/Health Insurance</t>
  </si>
  <si>
    <t>Stipends</t>
  </si>
  <si>
    <t>Travel</t>
  </si>
  <si>
    <t>Subsistence</t>
  </si>
  <si>
    <t>Other</t>
  </si>
  <si>
    <t>Materials and Supplies</t>
  </si>
  <si>
    <t>Publication Costs</t>
  </si>
  <si>
    <t>Consultant Services</t>
  </si>
  <si>
    <t>ADP/Computer Services</t>
  </si>
  <si>
    <t>Subawards</t>
  </si>
  <si>
    <t xml:space="preserve">OCO or Facility Rental </t>
  </si>
  <si>
    <t>Total Other Direct Costs</t>
  </si>
  <si>
    <t>Total Participant/Trainee Support Costs</t>
  </si>
  <si>
    <t>Total Travel Costs</t>
  </si>
  <si>
    <t>Modified Total Direct Costs</t>
  </si>
  <si>
    <t>TOTAL CUMULATIVE BUDGET</t>
  </si>
  <si>
    <t>Tuition</t>
  </si>
  <si>
    <t>Direct Labor - Other Personnel</t>
  </si>
  <si>
    <t>B. Fringe Benefits</t>
  </si>
  <si>
    <t>Subtotal OPS</t>
  </si>
  <si>
    <t>Subtotal Salary</t>
  </si>
  <si>
    <t>Subtotal Fringe</t>
  </si>
  <si>
    <t>RATE</t>
  </si>
  <si>
    <t>Faculty</t>
  </si>
  <si>
    <t>Post Doctoral Associate</t>
  </si>
  <si>
    <t xml:space="preserve">PI Name: </t>
  </si>
  <si>
    <t xml:space="preserve">Proposal Title: 
</t>
  </si>
  <si>
    <t>PI Salary</t>
  </si>
  <si>
    <t>No. Months</t>
  </si>
  <si>
    <t>Tuition/ Unit</t>
  </si>
  <si>
    <t>Units</t>
  </si>
  <si>
    <t>H. Indirect Costs</t>
  </si>
  <si>
    <t>Project Dates:</t>
  </si>
  <si>
    <t>Dates</t>
  </si>
  <si>
    <t xml:space="preserve">Agency: </t>
  </si>
  <si>
    <t>Dr. XXX (PI)</t>
  </si>
  <si>
    <t>Dr. XXX (CoPI1)</t>
  </si>
  <si>
    <t>Dr. XXX (CoPI2)</t>
  </si>
  <si>
    <t>Dr. XXX (CoPI3)</t>
  </si>
  <si>
    <t>Dr. XXX (CoPI4)</t>
  </si>
  <si>
    <t>Dr. XXX (CoPI5)</t>
  </si>
  <si>
    <t>OPS Adjunct and Non-Students</t>
  </si>
  <si>
    <t xml:space="preserve">Students - Undergrad and Grad, GRA and GTA </t>
  </si>
  <si>
    <t>HURON %</t>
  </si>
  <si>
    <t>*Graduate Assistantship Agreement (GAA) - graduate student hired on contract that pays stipend plus tuition</t>
  </si>
  <si>
    <t>**OPS Student - undergraduate or graduate student hired hourly without tuition support</t>
  </si>
  <si>
    <t>*Graduate Student (GAA)</t>
  </si>
  <si>
    <t>**OPS Graduate Student</t>
  </si>
  <si>
    <t>**OPS Undergraduate Student</t>
  </si>
  <si>
    <t>Subtotal Other Personnel</t>
  </si>
  <si>
    <t>Annual Wage</t>
  </si>
  <si>
    <t>Fringe Rate</t>
  </si>
  <si>
    <t xml:space="preserve">Subtotal Other Personnel </t>
  </si>
  <si>
    <t xml:space="preserve">Total Project </t>
  </si>
  <si>
    <t>By PI</t>
  </si>
  <si>
    <t>OH Return %</t>
  </si>
  <si>
    <t>Total Budget</t>
  </si>
  <si>
    <t>Destination:</t>
  </si>
  <si>
    <t>Domestic Travel (3 trips for two people to CA)</t>
  </si>
  <si>
    <t>Traveler(s)</t>
  </si>
  <si>
    <t>Airfare</t>
  </si>
  <si>
    <t>round trip</t>
  </si>
  <si>
    <t>Day(s)</t>
  </si>
  <si>
    <t>Per Diem</t>
  </si>
  <si>
    <t>per day</t>
  </si>
  <si>
    <t>Night(s)</t>
  </si>
  <si>
    <t>Lodging</t>
  </si>
  <si>
    <t>per night</t>
  </si>
  <si>
    <t>Trip(s)</t>
  </si>
  <si>
    <t>Registration</t>
  </si>
  <si>
    <t>Transportation</t>
  </si>
  <si>
    <t>Other: Tolls, misc.</t>
  </si>
  <si>
    <t>International Travel</t>
  </si>
  <si>
    <t>Collaboration</t>
  </si>
  <si>
    <t>FY 2021-2022 fringe rates submitted to DHHS for approval. These rates are subject to change contingent upon DHHS approval.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</si>
</sst>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?_);_(@_)"/>
    <numFmt numFmtId="166" formatCode="0.00000000"/>
    <numFmt numFmtId="167" formatCode="#,##0.0000000_);\(#,##0.0000000\)"/>
    <numFmt numFmtId="168" formatCode="_(\$* #,##0_);_(\$* \(#,##0\);_(\$* \-??_);_(@_)"/>
  </numFmts>
  <fonts count="1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 val="doubleAccounting"/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i/>
      <sz val="9"/>
      <name val="Arial"/>
      <family val="2"/>
    </font>
    <font>
      <i/>
      <sz val="11"/>
      <color rgb="FF7F7F7F"/>
      <name val="Calibri"/>
      <family val="2"/>
      <scheme val="minor"/>
    </font>
    <font>
      <b/>
      <u/>
      <sz val="10"/>
      <name val="Arial"/>
      <family val="2"/>
      <charset val="1"/>
    </font>
    <font>
      <i/>
      <sz val="10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rgb="FFC0C0C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0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/>
    <xf numFmtId="42" fontId="0" fillId="0" borderId="1" xfId="0" applyNumberFormat="1" applyBorder="1"/>
    <xf numFmtId="0" fontId="3" fillId="0" borderId="0" xfId="0" applyFont="1" applyFill="1" applyBorder="1"/>
    <xf numFmtId="0" fontId="0" fillId="0" borderId="0" xfId="0" applyBorder="1"/>
    <xf numFmtId="42" fontId="3" fillId="0" borderId="0" xfId="0" applyNumberFormat="1" applyFont="1" applyFill="1" applyBorder="1"/>
    <xf numFmtId="0" fontId="8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8" fillId="0" borderId="0" xfId="0" applyFont="1" applyFill="1"/>
    <xf numFmtId="0" fontId="5" fillId="0" borderId="0" xfId="0" applyFont="1" applyFill="1" applyBorder="1"/>
    <xf numFmtId="0" fontId="5" fillId="0" borderId="1" xfId="0" applyFont="1" applyBorder="1" applyAlignment="1">
      <alignment horizontal="right"/>
    </xf>
    <xf numFmtId="0" fontId="0" fillId="0" borderId="0" xfId="0" applyFill="1"/>
    <xf numFmtId="0" fontId="6" fillId="0" borderId="4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0" fontId="8" fillId="0" borderId="4" xfId="0" applyNumberFormat="1" applyFont="1" applyBorder="1" applyAlignment="1">
      <alignment horizontal="right"/>
    </xf>
    <xf numFmtId="0" fontId="0" fillId="0" borderId="4" xfId="0" applyBorder="1"/>
    <xf numFmtId="0" fontId="6" fillId="0" borderId="4" xfId="0" applyFont="1" applyBorder="1" applyAlignment="1">
      <alignment horizontal="left"/>
    </xf>
    <xf numFmtId="42" fontId="0" fillId="2" borderId="1" xfId="0" applyNumberFormat="1" applyFill="1" applyBorder="1"/>
    <xf numFmtId="0" fontId="0" fillId="2" borderId="0" xfId="0" applyFill="1"/>
    <xf numFmtId="0" fontId="4" fillId="0" borderId="8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" xfId="0" applyFont="1" applyFill="1" applyBorder="1"/>
    <xf numFmtId="164" fontId="3" fillId="0" borderId="1" xfId="1" applyNumberFormat="1" applyFont="1" applyFill="1" applyBorder="1"/>
    <xf numFmtId="0" fontId="3" fillId="0" borderId="1" xfId="0" applyFont="1" applyFill="1" applyBorder="1" applyAlignment="1">
      <alignment horizontal="center"/>
    </xf>
    <xf numFmtId="9" fontId="4" fillId="0" borderId="5" xfId="2" applyFont="1" applyBorder="1" applyAlignment="1">
      <alignment horizontal="left"/>
    </xf>
    <xf numFmtId="164" fontId="0" fillId="2" borderId="1" xfId="1" applyNumberFormat="1" applyFont="1" applyFill="1" applyBorder="1"/>
    <xf numFmtId="164" fontId="0" fillId="0" borderId="1" xfId="1" applyNumberFormat="1" applyFont="1" applyBorder="1"/>
    <xf numFmtId="164" fontId="4" fillId="2" borderId="1" xfId="1" applyNumberFormat="1" applyFont="1" applyFill="1" applyBorder="1"/>
    <xf numFmtId="164" fontId="4" fillId="0" borderId="1" xfId="1" applyNumberFormat="1" applyFont="1" applyBorder="1"/>
    <xf numFmtId="164" fontId="4" fillId="2" borderId="10" xfId="1" applyNumberFormat="1" applyFont="1" applyFill="1" applyBorder="1"/>
    <xf numFmtId="164" fontId="4" fillId="0" borderId="10" xfId="1" applyNumberFormat="1" applyFont="1" applyBorder="1"/>
    <xf numFmtId="164" fontId="8" fillId="2" borderId="7" xfId="1" applyNumberFormat="1" applyFont="1" applyFill="1" applyBorder="1"/>
    <xf numFmtId="164" fontId="8" fillId="0" borderId="7" xfId="1" applyNumberFormat="1" applyFont="1" applyFill="1" applyBorder="1"/>
    <xf numFmtId="164" fontId="0" fillId="2" borderId="5" xfId="1" applyNumberFormat="1" applyFont="1" applyFill="1" applyBorder="1"/>
    <xf numFmtId="164" fontId="0" fillId="0" borderId="5" xfId="1" applyNumberFormat="1" applyFont="1" applyBorder="1"/>
    <xf numFmtId="164" fontId="9" fillId="2" borderId="8" xfId="1" applyNumberFormat="1" applyFont="1" applyFill="1" applyBorder="1"/>
    <xf numFmtId="164" fontId="0" fillId="0" borderId="9" xfId="1" applyNumberFormat="1" applyFont="1" applyBorder="1"/>
    <xf numFmtId="0" fontId="8" fillId="0" borderId="4" xfId="0" applyFont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4" fillId="2" borderId="7" xfId="0" applyFont="1" applyFill="1" applyBorder="1" applyAlignment="1"/>
    <xf numFmtId="44" fontId="3" fillId="0" borderId="1" xfId="1" applyFont="1" applyFill="1" applyBorder="1"/>
    <xf numFmtId="1" fontId="3" fillId="0" borderId="1" xfId="0" applyNumberFormat="1" applyFont="1" applyFill="1" applyBorder="1"/>
    <xf numFmtId="0" fontId="5" fillId="0" borderId="4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0" fillId="0" borderId="0" xfId="0" applyFill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3" fillId="0" borderId="0" xfId="0" applyFont="1"/>
    <xf numFmtId="0" fontId="12" fillId="0" borderId="0" xfId="0" applyFont="1" applyFill="1" applyBorder="1"/>
    <xf numFmtId="165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44" fontId="0" fillId="0" borderId="0" xfId="0" applyNumberFormat="1"/>
    <xf numFmtId="42" fontId="0" fillId="0" borderId="0" xfId="0" applyNumberFormat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1" fillId="0" borderId="0" xfId="0" applyFont="1" applyAlignment="1">
      <alignment horizontal="left" vertical="top"/>
    </xf>
    <xf numFmtId="0" fontId="0" fillId="0" borderId="6" xfId="0" applyBorder="1"/>
    <xf numFmtId="0" fontId="0" fillId="0" borderId="7" xfId="0" applyBorder="1"/>
    <xf numFmtId="0" fontId="4" fillId="0" borderId="1" xfId="0" applyFont="1" applyBorder="1" applyAlignment="1">
      <alignment horizontal="center"/>
    </xf>
    <xf numFmtId="0" fontId="0" fillId="0" borderId="0" xfId="0"/>
    <xf numFmtId="0" fontId="3" fillId="0" borderId="0" xfId="0" applyFont="1" applyFill="1" applyBorder="1"/>
    <xf numFmtId="0" fontId="8" fillId="0" borderId="4" xfId="0" applyFont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left"/>
    </xf>
    <xf numFmtId="0" fontId="7" fillId="0" borderId="1" xfId="0" applyFont="1" applyBorder="1" applyAlignment="1">
      <alignment horizontal="center"/>
    </xf>
    <xf numFmtId="164" fontId="3" fillId="0" borderId="1" xfId="5" applyNumberFormat="1" applyFont="1" applyFill="1" applyBorder="1"/>
    <xf numFmtId="10" fontId="3" fillId="0" borderId="1" xfId="6" applyNumberFormat="1" applyFont="1" applyFill="1" applyBorder="1"/>
    <xf numFmtId="164" fontId="0" fillId="2" borderId="1" xfId="5" applyNumberFormat="1" applyFont="1" applyFill="1" applyBorder="1"/>
    <xf numFmtId="164" fontId="0" fillId="0" borderId="1" xfId="1" applyNumberFormat="1" applyFont="1" applyFill="1" applyBorder="1"/>
    <xf numFmtId="0" fontId="0" fillId="0" borderId="4" xfId="0" applyFill="1" applyBorder="1"/>
    <xf numFmtId="0" fontId="3" fillId="0" borderId="1" xfId="0" applyFont="1" applyFill="1" applyBorder="1" applyAlignment="1">
      <alignment horizontal="right"/>
    </xf>
    <xf numFmtId="164" fontId="1" fillId="2" borderId="1" xfId="5" applyNumberFormat="1" applyFont="1" applyFill="1" applyBorder="1"/>
    <xf numFmtId="0" fontId="8" fillId="0" borderId="4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left"/>
    </xf>
    <xf numFmtId="0" fontId="13" fillId="0" borderId="0" xfId="0" applyFont="1" applyFill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0" fillId="0" borderId="0" xfId="0" applyFill="1" applyAlignment="1">
      <alignment horizontal="left"/>
    </xf>
    <xf numFmtId="0" fontId="4" fillId="0" borderId="0" xfId="0" applyFont="1" applyAlignment="1"/>
    <xf numFmtId="0" fontId="4" fillId="0" borderId="24" xfId="0" applyFont="1" applyBorder="1"/>
    <xf numFmtId="0" fontId="4" fillId="0" borderId="21" xfId="0" applyFont="1" applyBorder="1"/>
    <xf numFmtId="0" fontId="4" fillId="0" borderId="25" xfId="0" applyFont="1" applyBorder="1"/>
    <xf numFmtId="0" fontId="4" fillId="0" borderId="27" xfId="0" applyFont="1" applyFill="1" applyBorder="1" applyAlignment="1"/>
    <xf numFmtId="42" fontId="4" fillId="0" borderId="28" xfId="0" applyNumberFormat="1" applyFont="1" applyBorder="1"/>
    <xf numFmtId="9" fontId="4" fillId="0" borderId="29" xfId="2" applyFont="1" applyBorder="1" applyAlignment="1"/>
    <xf numFmtId="42" fontId="1" fillId="0" borderId="1" xfId="0" applyNumberFormat="1" applyFont="1" applyBorder="1" applyAlignment="1"/>
    <xf numFmtId="0" fontId="1" fillId="0" borderId="30" xfId="0" applyFont="1" applyBorder="1" applyAlignment="1"/>
    <xf numFmtId="9" fontId="1" fillId="0" borderId="31" xfId="2" applyFont="1" applyBorder="1" applyAlignment="1"/>
    <xf numFmtId="0" fontId="15" fillId="0" borderId="0" xfId="8" applyFont="1"/>
    <xf numFmtId="0" fontId="1" fillId="0" borderId="0" xfId="8"/>
    <xf numFmtId="0" fontId="16" fillId="0" borderId="24" xfId="7" applyFont="1" applyBorder="1"/>
    <xf numFmtId="0" fontId="14" fillId="0" borderId="15" xfId="7" applyBorder="1"/>
    <xf numFmtId="0" fontId="1" fillId="0" borderId="21" xfId="8" applyBorder="1"/>
    <xf numFmtId="0" fontId="16" fillId="0" borderId="21" xfId="7" applyFont="1" applyBorder="1"/>
    <xf numFmtId="168" fontId="0" fillId="0" borderId="15" xfId="5" applyNumberFormat="1" applyFont="1" applyBorder="1" applyAlignment="1" applyProtection="1"/>
    <xf numFmtId="0" fontId="0" fillId="0" borderId="21" xfId="7" applyFont="1" applyBorder="1"/>
    <xf numFmtId="168" fontId="0" fillId="5" borderId="32" xfId="5" applyNumberFormat="1" applyFont="1" applyFill="1" applyBorder="1" applyAlignment="1" applyProtection="1"/>
    <xf numFmtId="0" fontId="16" fillId="0" borderId="26" xfId="7" applyFont="1" applyBorder="1"/>
    <xf numFmtId="0" fontId="14" fillId="0" borderId="3" xfId="7" applyBorder="1"/>
    <xf numFmtId="0" fontId="16" fillId="0" borderId="0" xfId="7" applyFont="1" applyBorder="1"/>
    <xf numFmtId="168" fontId="0" fillId="0" borderId="3" xfId="5" applyNumberFormat="1" applyFont="1" applyBorder="1" applyAlignment="1" applyProtection="1"/>
    <xf numFmtId="0" fontId="0" fillId="0" borderId="0" xfId="7" applyFont="1" applyBorder="1"/>
    <xf numFmtId="168" fontId="0" fillId="5" borderId="33" xfId="5" applyNumberFormat="1" applyFont="1" applyFill="1" applyBorder="1" applyAlignment="1" applyProtection="1"/>
    <xf numFmtId="43" fontId="0" fillId="0" borderId="0" xfId="9" applyFont="1" applyBorder="1" applyAlignment="1" applyProtection="1"/>
    <xf numFmtId="0" fontId="14" fillId="0" borderId="26" xfId="7" applyBorder="1"/>
    <xf numFmtId="0" fontId="14" fillId="0" borderId="28" xfId="7" applyBorder="1"/>
    <xf numFmtId="0" fontId="1" fillId="0" borderId="28" xfId="8" applyBorder="1"/>
    <xf numFmtId="0" fontId="16" fillId="0" borderId="28" xfId="7" applyFont="1" applyBorder="1"/>
    <xf numFmtId="168" fontId="17" fillId="5" borderId="34" xfId="8" applyNumberFormat="1" applyFont="1" applyFill="1" applyBorder="1"/>
    <xf numFmtId="0" fontId="17" fillId="0" borderId="23" xfId="8" applyFont="1" applyBorder="1"/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42" fontId="4" fillId="0" borderId="20" xfId="0" applyNumberFormat="1" applyFont="1" applyBorder="1" applyAlignment="1">
      <alignment horizontal="right" vertical="center"/>
    </xf>
    <xf numFmtId="42" fontId="4" fillId="0" borderId="21" xfId="0" applyNumberFormat="1" applyFont="1" applyBorder="1" applyAlignment="1">
      <alignment horizontal="right" vertical="center"/>
    </xf>
    <xf numFmtId="42" fontId="4" fillId="0" borderId="22" xfId="0" applyNumberFormat="1" applyFont="1" applyBorder="1" applyAlignment="1">
      <alignment horizontal="right" vertical="center"/>
    </xf>
    <xf numFmtId="42" fontId="4" fillId="0" borderId="23" xfId="0" applyNumberFormat="1" applyFont="1" applyBorder="1" applyAlignment="1">
      <alignment horizontal="right" vertic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7" fillId="0" borderId="0" xfId="0" applyFont="1" applyFill="1" applyBorder="1" applyAlignment="1">
      <alignment horizontal="center"/>
    </xf>
    <xf numFmtId="42" fontId="10" fillId="0" borderId="6" xfId="0" applyNumberFormat="1" applyFont="1" applyBorder="1" applyAlignment="1">
      <alignment horizontal="center"/>
    </xf>
    <xf numFmtId="42" fontId="10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42" fontId="4" fillId="0" borderId="6" xfId="0" applyNumberFormat="1" applyFont="1" applyBorder="1" applyAlignment="1">
      <alignment horizontal="right"/>
    </xf>
    <xf numFmtId="42" fontId="4" fillId="0" borderId="7" xfId="0" applyNumberFormat="1" applyFont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10" fontId="1" fillId="0" borderId="4" xfId="0" applyNumberFormat="1" applyFont="1" applyBorder="1" applyAlignment="1">
      <alignment horizontal="right"/>
    </xf>
    <xf numFmtId="0" fontId="18" fillId="0" borderId="0" xfId="0" applyFont="1" applyAlignment="1">
      <alignment vertical="center"/>
    </xf>
  </cellXfs>
  <cellStyles count="10">
    <cellStyle name="Comma 2" xfId="9" xr:uid="{32111EC1-C160-4315-B786-56D79EFAEAF8}"/>
    <cellStyle name="Currency" xfId="1" builtinId="4"/>
    <cellStyle name="Currency 2" xfId="5" xr:uid="{765BC82B-1585-4679-8F40-EB47D9D8FB93}"/>
    <cellStyle name="Currency 3" xfId="3" xr:uid="{1DE14061-C1E2-4927-8B7F-6D9C893A7037}"/>
    <cellStyle name="Explanatory Text" xfId="7" builtinId="53"/>
    <cellStyle name="Normal" xfId="0" builtinId="0"/>
    <cellStyle name="Normal 2" xfId="8" xr:uid="{69E2A94F-368E-463B-B6D1-2378926CD8C1}"/>
    <cellStyle name="Percent" xfId="2" builtinId="5"/>
    <cellStyle name="Percent 2" xfId="6" xr:uid="{B733591F-F6C0-4719-AA9D-7BE63BE23CDA}"/>
    <cellStyle name="Percent 3" xfId="4" xr:uid="{F9A875F6-F210-46EA-944A-F32249E05914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4D5D7B8D-31BD-4C03-B86D-83D086802DDF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80"/>
  <sheetViews>
    <sheetView tabSelected="1" zoomScaleNormal="100" workbookViewId="0">
      <selection activeCell="A6" sqref="A6:F6"/>
    </sheetView>
  </sheetViews>
  <sheetFormatPr defaultRowHeight="12.5" x14ac:dyDescent="0.25"/>
  <cols>
    <col min="3" max="3" width="28.6328125" customWidth="1"/>
    <col min="4" max="4" width="7.453125" bestFit="1" customWidth="1"/>
    <col min="5" max="5" width="12.36328125" style="22" bestFit="1" customWidth="1"/>
    <col min="6" max="6" width="12.90625" customWidth="1"/>
    <col min="11" max="11" width="14.26953125" bestFit="1" customWidth="1"/>
    <col min="12" max="13" width="13.453125" bestFit="1" customWidth="1"/>
  </cols>
  <sheetData>
    <row r="1" spans="1:15" x14ac:dyDescent="0.25">
      <c r="A1" s="183" t="s">
        <v>40</v>
      </c>
      <c r="B1" s="183"/>
      <c r="C1" s="183"/>
      <c r="D1" s="183"/>
      <c r="E1" s="183"/>
      <c r="F1" s="183"/>
    </row>
    <row r="2" spans="1:15" x14ac:dyDescent="0.25">
      <c r="A2" s="183" t="s">
        <v>49</v>
      </c>
      <c r="B2" s="183"/>
      <c r="C2" s="183"/>
      <c r="D2" s="183"/>
      <c r="E2" s="183"/>
      <c r="F2" s="62"/>
    </row>
    <row r="3" spans="1:15" ht="12.75" customHeight="1" x14ac:dyDescent="0.25">
      <c r="A3" s="184" t="s">
        <v>41</v>
      </c>
      <c r="B3" s="184"/>
      <c r="C3" s="184"/>
      <c r="D3" s="184"/>
      <c r="E3" s="184"/>
      <c r="F3" s="184"/>
    </row>
    <row r="4" spans="1:15" ht="12.75" customHeight="1" x14ac:dyDescent="0.25">
      <c r="A4" s="184" t="s">
        <v>47</v>
      </c>
      <c r="B4" s="184"/>
      <c r="C4" s="184"/>
      <c r="D4" s="184"/>
      <c r="E4" s="184"/>
      <c r="F4" s="184"/>
    </row>
    <row r="5" spans="1:15" x14ac:dyDescent="0.25">
      <c r="E5" s="13"/>
    </row>
    <row r="6" spans="1:15" x14ac:dyDescent="0.25">
      <c r="A6" s="186" t="s">
        <v>0</v>
      </c>
      <c r="B6" s="186"/>
      <c r="C6" s="186"/>
      <c r="D6" s="186"/>
      <c r="E6" s="186"/>
      <c r="F6" s="186"/>
      <c r="G6" s="1"/>
    </row>
    <row r="7" spans="1:15" x14ac:dyDescent="0.25">
      <c r="A7" s="185" t="s">
        <v>1</v>
      </c>
      <c r="B7" s="185"/>
      <c r="C7" s="185"/>
      <c r="D7" s="187" t="s">
        <v>37</v>
      </c>
      <c r="E7" s="185" t="s">
        <v>2</v>
      </c>
      <c r="F7" s="185"/>
      <c r="G7" s="1"/>
      <c r="H7" s="6"/>
      <c r="I7" s="6"/>
    </row>
    <row r="8" spans="1:15" x14ac:dyDescent="0.25">
      <c r="A8" s="185"/>
      <c r="B8" s="185"/>
      <c r="C8" s="185"/>
      <c r="D8" s="188"/>
      <c r="E8" s="43" t="s">
        <v>3</v>
      </c>
      <c r="F8" s="185" t="s">
        <v>4</v>
      </c>
      <c r="H8" s="6"/>
      <c r="I8" s="6"/>
    </row>
    <row r="9" spans="1:15" s="2" customFormat="1" ht="13.5" thickBot="1" x14ac:dyDescent="0.35">
      <c r="A9" s="185"/>
      <c r="B9" s="185"/>
      <c r="C9" s="185"/>
      <c r="D9" s="189"/>
      <c r="E9" s="44" t="s">
        <v>48</v>
      </c>
      <c r="F9" s="185"/>
      <c r="H9" s="174"/>
      <c r="I9" s="174"/>
      <c r="K9" s="91"/>
      <c r="L9" s="91"/>
      <c r="M9" s="91"/>
    </row>
    <row r="10" spans="1:15" ht="13" x14ac:dyDescent="0.3">
      <c r="A10" s="140" t="s">
        <v>5</v>
      </c>
      <c r="B10" s="141"/>
      <c r="C10" s="142"/>
      <c r="D10" s="3"/>
      <c r="E10" s="21"/>
      <c r="F10" s="4"/>
      <c r="H10" s="26" t="s">
        <v>42</v>
      </c>
      <c r="I10" s="26" t="s">
        <v>43</v>
      </c>
      <c r="K10" s="92" t="s">
        <v>69</v>
      </c>
      <c r="L10" s="93" t="s">
        <v>68</v>
      </c>
      <c r="M10" s="94" t="s">
        <v>70</v>
      </c>
      <c r="N10" s="55"/>
      <c r="O10" s="55"/>
    </row>
    <row r="11" spans="1:15" x14ac:dyDescent="0.25">
      <c r="A11" s="190" t="s">
        <v>50</v>
      </c>
      <c r="B11" s="191"/>
      <c r="C11" s="192"/>
      <c r="D11" s="8">
        <v>1</v>
      </c>
      <c r="E11" s="30">
        <f>ROUND(SUM(PI:CoPI5!E11),0)</f>
        <v>0</v>
      </c>
      <c r="F11" s="31"/>
      <c r="H11" s="27">
        <v>0</v>
      </c>
      <c r="I11" s="26">
        <v>9</v>
      </c>
      <c r="K11" s="99" t="s">
        <v>50</v>
      </c>
      <c r="L11" s="98">
        <f>PI!F65</f>
        <v>0</v>
      </c>
      <c r="M11" s="100" t="e">
        <f>L11/$L$17</f>
        <v>#DIV/0!</v>
      </c>
      <c r="N11" s="54"/>
      <c r="O11" s="54"/>
    </row>
    <row r="12" spans="1:15" x14ac:dyDescent="0.25">
      <c r="A12" s="190" t="s">
        <v>51</v>
      </c>
      <c r="B12" s="191"/>
      <c r="C12" s="192"/>
      <c r="D12" s="48">
        <v>1</v>
      </c>
      <c r="E12" s="30">
        <f>ROUND(SUM(PI:CoPI5!E12),0)</f>
        <v>0</v>
      </c>
      <c r="F12" s="31"/>
      <c r="H12" s="27">
        <v>0</v>
      </c>
      <c r="I12" s="26">
        <v>9</v>
      </c>
      <c r="K12" s="99" t="s">
        <v>51</v>
      </c>
      <c r="L12" s="98">
        <f>CoPI1!F65</f>
        <v>0</v>
      </c>
      <c r="M12" s="100" t="e">
        <f t="shared" ref="M12:M17" si="0">L12/$L$17</f>
        <v>#DIV/0!</v>
      </c>
      <c r="N12" s="54"/>
      <c r="O12" s="54"/>
    </row>
    <row r="13" spans="1:15" x14ac:dyDescent="0.25">
      <c r="A13" s="190" t="s">
        <v>52</v>
      </c>
      <c r="B13" s="191"/>
      <c r="C13" s="192"/>
      <c r="D13" s="48">
        <v>1</v>
      </c>
      <c r="E13" s="30">
        <f>ROUND(SUM(PI:CoPI5!E13),0)</f>
        <v>0</v>
      </c>
      <c r="F13" s="31"/>
      <c r="H13" s="27">
        <v>0</v>
      </c>
      <c r="I13" s="26">
        <v>9</v>
      </c>
      <c r="K13" s="99" t="s">
        <v>52</v>
      </c>
      <c r="L13" s="98">
        <f>CoPI2!F65</f>
        <v>0</v>
      </c>
      <c r="M13" s="100" t="e">
        <f t="shared" si="0"/>
        <v>#DIV/0!</v>
      </c>
      <c r="N13" s="54"/>
      <c r="O13" s="54"/>
    </row>
    <row r="14" spans="1:15" x14ac:dyDescent="0.25">
      <c r="A14" s="190" t="s">
        <v>53</v>
      </c>
      <c r="B14" s="191"/>
      <c r="C14" s="192"/>
      <c r="D14" s="48">
        <v>1</v>
      </c>
      <c r="E14" s="30">
        <f>ROUND(SUM(PI:CoPI5!E14),0)</f>
        <v>0</v>
      </c>
      <c r="F14" s="31"/>
      <c r="H14" s="27">
        <v>0</v>
      </c>
      <c r="I14" s="26">
        <v>9</v>
      </c>
      <c r="K14" s="99" t="s">
        <v>53</v>
      </c>
      <c r="L14" s="98">
        <f>CoPI3!F65</f>
        <v>0</v>
      </c>
      <c r="M14" s="100" t="e">
        <f t="shared" si="0"/>
        <v>#DIV/0!</v>
      </c>
      <c r="N14" s="54"/>
      <c r="O14" s="54"/>
    </row>
    <row r="15" spans="1:15" x14ac:dyDescent="0.25">
      <c r="A15" s="190" t="s">
        <v>54</v>
      </c>
      <c r="B15" s="191"/>
      <c r="C15" s="192"/>
      <c r="D15" s="48">
        <v>1</v>
      </c>
      <c r="E15" s="30">
        <f>ROUND(SUM(PI:CoPI5!E15),0)</f>
        <v>0</v>
      </c>
      <c r="F15" s="31"/>
      <c r="H15" s="27">
        <v>0</v>
      </c>
      <c r="I15" s="26">
        <v>9</v>
      </c>
      <c r="K15" s="99" t="s">
        <v>54</v>
      </c>
      <c r="L15" s="98">
        <f>CoPI4!F65</f>
        <v>0</v>
      </c>
      <c r="M15" s="100" t="e">
        <f t="shared" si="0"/>
        <v>#DIV/0!</v>
      </c>
      <c r="N15" s="54"/>
      <c r="O15" s="54"/>
    </row>
    <row r="16" spans="1:15" x14ac:dyDescent="0.25">
      <c r="A16" s="190" t="s">
        <v>55</v>
      </c>
      <c r="B16" s="191"/>
      <c r="C16" s="192"/>
      <c r="D16" s="42">
        <v>1</v>
      </c>
      <c r="E16" s="30">
        <f>ROUND(SUM(PI:CoPI5!E16),0)</f>
        <v>0</v>
      </c>
      <c r="F16" s="31"/>
      <c r="H16" s="27">
        <v>0</v>
      </c>
      <c r="I16" s="26">
        <v>9</v>
      </c>
      <c r="K16" s="99" t="s">
        <v>55</v>
      </c>
      <c r="L16" s="98">
        <f>CoPI5!F65</f>
        <v>0</v>
      </c>
      <c r="M16" s="100" t="e">
        <f t="shared" si="0"/>
        <v>#DIV/0!</v>
      </c>
      <c r="N16" s="54"/>
      <c r="O16" s="54"/>
    </row>
    <row r="17" spans="1:13" ht="13.5" thickBot="1" x14ac:dyDescent="0.35">
      <c r="A17" s="167"/>
      <c r="B17" s="168"/>
      <c r="C17" s="169"/>
      <c r="D17" s="8"/>
      <c r="E17" s="30"/>
      <c r="F17" s="31"/>
      <c r="H17" s="5"/>
      <c r="I17" s="5"/>
      <c r="K17" s="95" t="s">
        <v>71</v>
      </c>
      <c r="L17" s="96">
        <f>SUM(L11:L16)</f>
        <v>0</v>
      </c>
      <c r="M17" s="97" t="e">
        <f t="shared" si="0"/>
        <v>#DIV/0!</v>
      </c>
    </row>
    <row r="18" spans="1:13" ht="13" x14ac:dyDescent="0.3">
      <c r="A18" s="137" t="s">
        <v>35</v>
      </c>
      <c r="B18" s="138"/>
      <c r="C18" s="139"/>
      <c r="D18" s="12"/>
      <c r="E18" s="30">
        <f>ROUND(SUM(E11:E16),0)</f>
        <v>0</v>
      </c>
      <c r="F18" s="31">
        <f>ROUND(SUM(E18:E18),0)</f>
        <v>0</v>
      </c>
      <c r="H18" s="5"/>
      <c r="I18" s="5"/>
      <c r="K18" s="126"/>
      <c r="L18" s="126"/>
      <c r="M18" s="126"/>
    </row>
    <row r="19" spans="1:13" ht="13" x14ac:dyDescent="0.3">
      <c r="A19" s="140" t="s">
        <v>32</v>
      </c>
      <c r="B19" s="141"/>
      <c r="C19" s="142"/>
      <c r="D19" s="3"/>
      <c r="E19" s="30"/>
      <c r="F19" s="31"/>
      <c r="H19" s="5"/>
      <c r="I19" s="5"/>
      <c r="K19" s="55"/>
      <c r="L19" s="55"/>
      <c r="M19" s="55"/>
    </row>
    <row r="20" spans="1:13" x14ac:dyDescent="0.25">
      <c r="A20" s="143" t="s">
        <v>39</v>
      </c>
      <c r="B20" s="144"/>
      <c r="C20" s="145"/>
      <c r="D20" s="19"/>
      <c r="E20" s="30">
        <f>ROUND(SUM(PI:CoPI5!E20),0)</f>
        <v>0</v>
      </c>
      <c r="F20" s="31"/>
      <c r="H20" s="5"/>
      <c r="I20" s="5"/>
    </row>
    <row r="21" spans="1:13" x14ac:dyDescent="0.25">
      <c r="A21" s="123" t="s">
        <v>61</v>
      </c>
      <c r="B21" s="124"/>
      <c r="C21" s="125"/>
      <c r="D21" s="19">
        <v>0</v>
      </c>
      <c r="E21" s="30">
        <f>ROUND(SUM(PI:CoPI5!E21),0)</f>
        <v>0</v>
      </c>
      <c r="F21" s="81"/>
      <c r="H21" s="5"/>
      <c r="I21" s="5"/>
    </row>
    <row r="22" spans="1:13" x14ac:dyDescent="0.25">
      <c r="A22" s="123" t="s">
        <v>62</v>
      </c>
      <c r="B22" s="124"/>
      <c r="C22" s="125"/>
      <c r="D22" s="19">
        <v>0</v>
      </c>
      <c r="E22" s="30">
        <f>ROUND(SUM(PI:CoPI5!E22),0)</f>
        <v>0</v>
      </c>
      <c r="F22" s="81"/>
      <c r="H22" s="5"/>
      <c r="I22" s="5"/>
    </row>
    <row r="23" spans="1:13" s="66" customFormat="1" x14ac:dyDescent="0.25">
      <c r="A23" s="123" t="s">
        <v>63</v>
      </c>
      <c r="B23" s="124"/>
      <c r="C23" s="125"/>
      <c r="D23" s="19">
        <v>0</v>
      </c>
      <c r="E23" s="30">
        <f>ROUND(SUM(PI:CoPI5!E23),0)</f>
        <v>0</v>
      </c>
      <c r="F23" s="81"/>
      <c r="H23" s="67"/>
      <c r="I23" s="67"/>
    </row>
    <row r="24" spans="1:13" x14ac:dyDescent="0.25">
      <c r="A24" s="123" t="s">
        <v>56</v>
      </c>
      <c r="B24" s="124"/>
      <c r="C24" s="125"/>
      <c r="D24" s="19"/>
      <c r="E24" s="30">
        <f>ROUND(SUM(PI:CoPI5!E23),0)</f>
        <v>0</v>
      </c>
      <c r="F24" s="81"/>
      <c r="H24" s="5"/>
      <c r="I24" s="5"/>
    </row>
    <row r="25" spans="1:13" x14ac:dyDescent="0.25">
      <c r="A25" s="134"/>
      <c r="B25" s="135"/>
      <c r="C25" s="136"/>
      <c r="D25" s="8"/>
      <c r="E25" s="30"/>
      <c r="F25" s="81"/>
      <c r="H25" s="5"/>
      <c r="I25" s="5"/>
    </row>
    <row r="26" spans="1:13" x14ac:dyDescent="0.25">
      <c r="A26" s="170" t="s">
        <v>64</v>
      </c>
      <c r="B26" s="171"/>
      <c r="C26" s="172"/>
      <c r="D26" s="68"/>
      <c r="E26" s="30">
        <f>ROUND(SUM(E20:E24),0)</f>
        <v>0</v>
      </c>
      <c r="F26" s="81">
        <f>ROUND(SUM(E26:E26),0)</f>
        <v>0</v>
      </c>
      <c r="H26" s="5"/>
      <c r="I26" s="5"/>
    </row>
    <row r="27" spans="1:13" ht="13" x14ac:dyDescent="0.3">
      <c r="A27" s="131" t="s">
        <v>33</v>
      </c>
      <c r="B27" s="132"/>
      <c r="C27" s="133"/>
      <c r="D27" s="17"/>
      <c r="E27" s="30"/>
      <c r="F27" s="81"/>
      <c r="H27" s="5"/>
      <c r="I27" s="5"/>
    </row>
    <row r="28" spans="1:13" x14ac:dyDescent="0.25">
      <c r="A28" s="134" t="s">
        <v>38</v>
      </c>
      <c r="B28" s="135"/>
      <c r="C28" s="136"/>
      <c r="D28" s="198">
        <v>0.31</v>
      </c>
      <c r="E28" s="30">
        <f>ROUND(SUM(PI:CoPI5!E27),0)</f>
        <v>0</v>
      </c>
      <c r="F28" s="81"/>
      <c r="H28" s="5"/>
      <c r="I28" s="5"/>
    </row>
    <row r="29" spans="1:13" x14ac:dyDescent="0.25">
      <c r="A29" s="161" t="s">
        <v>39</v>
      </c>
      <c r="B29" s="162"/>
      <c r="C29" s="163"/>
      <c r="D29" s="198">
        <v>0.23</v>
      </c>
      <c r="E29" s="30">
        <f>ROUND(SUM(PI:CoPI5!E28),0)</f>
        <v>0</v>
      </c>
      <c r="F29" s="81"/>
      <c r="H29" s="5"/>
      <c r="I29" s="5"/>
    </row>
    <row r="30" spans="1:13" x14ac:dyDescent="0.25">
      <c r="A30" s="123" t="s">
        <v>57</v>
      </c>
      <c r="B30" s="124"/>
      <c r="C30" s="125"/>
      <c r="D30" s="198">
        <v>0.02</v>
      </c>
      <c r="E30" s="30">
        <f>ROUND(SUM(PI:CoPI5!E29),0)</f>
        <v>0</v>
      </c>
      <c r="F30" s="81"/>
      <c r="H30" s="5"/>
      <c r="I30" s="5"/>
    </row>
    <row r="31" spans="1:13" x14ac:dyDescent="0.25">
      <c r="A31" s="164" t="s">
        <v>56</v>
      </c>
      <c r="B31" s="165"/>
      <c r="C31" s="166"/>
      <c r="D31" s="198">
        <v>0.14000000000000001</v>
      </c>
      <c r="E31" s="30">
        <f>ROUND(SUM(PI:CoPI5!E30),0)</f>
        <v>0</v>
      </c>
      <c r="F31" s="81"/>
      <c r="H31" s="5"/>
      <c r="I31" s="5"/>
    </row>
    <row r="32" spans="1:13" x14ac:dyDescent="0.25">
      <c r="A32" s="167"/>
      <c r="B32" s="168"/>
      <c r="C32" s="169"/>
      <c r="D32" s="18"/>
      <c r="E32" s="30"/>
      <c r="F32" s="31"/>
      <c r="H32" s="5"/>
      <c r="I32" s="5"/>
    </row>
    <row r="33" spans="1:9" x14ac:dyDescent="0.25">
      <c r="A33" s="137" t="s">
        <v>36</v>
      </c>
      <c r="B33" s="138"/>
      <c r="C33" s="139"/>
      <c r="D33" s="9"/>
      <c r="E33" s="30">
        <f>ROUND(SUM(E28:E31),0)</f>
        <v>0</v>
      </c>
      <c r="F33" s="31">
        <f>ROUND(SUM(E33:E33),0)</f>
        <v>0</v>
      </c>
      <c r="H33" s="5"/>
      <c r="I33" s="5"/>
    </row>
    <row r="34" spans="1:9" ht="13" x14ac:dyDescent="0.3">
      <c r="A34" s="152" t="s">
        <v>6</v>
      </c>
      <c r="B34" s="153"/>
      <c r="C34" s="154"/>
      <c r="D34" s="3"/>
      <c r="E34" s="30">
        <f>ROUND(E33+E26+E18,0)</f>
        <v>0</v>
      </c>
      <c r="F34" s="33">
        <f>ROUND(SUM(E34:E34),0)</f>
        <v>0</v>
      </c>
      <c r="H34" s="7"/>
      <c r="I34" s="7"/>
    </row>
    <row r="35" spans="1:9" ht="13" x14ac:dyDescent="0.3">
      <c r="A35" s="152"/>
      <c r="B35" s="153"/>
      <c r="C35" s="154"/>
      <c r="D35" s="3"/>
      <c r="E35" s="30"/>
      <c r="F35" s="33"/>
      <c r="H35" s="7"/>
      <c r="I35" s="7"/>
    </row>
    <row r="36" spans="1:9" ht="13" x14ac:dyDescent="0.3">
      <c r="A36" s="140" t="s">
        <v>7</v>
      </c>
      <c r="B36" s="141"/>
      <c r="C36" s="142"/>
      <c r="D36" s="3"/>
      <c r="E36" s="30">
        <f>ROUND(SUM(PI:CoPI5!E35),0)</f>
        <v>0</v>
      </c>
      <c r="F36" s="31">
        <f>ROUND(SUM(E36:E36),0)</f>
        <v>0</v>
      </c>
      <c r="H36" s="5"/>
      <c r="I36" s="7"/>
    </row>
    <row r="37" spans="1:9" ht="13" x14ac:dyDescent="0.3">
      <c r="A37" s="140"/>
      <c r="B37" s="141"/>
      <c r="C37" s="142"/>
      <c r="D37" s="3"/>
      <c r="E37" s="30"/>
      <c r="F37" s="31"/>
      <c r="H37" s="5"/>
      <c r="I37" s="7"/>
    </row>
    <row r="38" spans="1:9" ht="13" x14ac:dyDescent="0.3">
      <c r="A38" s="140" t="s">
        <v>8</v>
      </c>
      <c r="B38" s="141"/>
      <c r="C38" s="142"/>
      <c r="D38" s="3"/>
      <c r="E38" s="30"/>
      <c r="F38" s="31"/>
      <c r="H38" s="5"/>
      <c r="I38" s="5"/>
    </row>
    <row r="39" spans="1:9" x14ac:dyDescent="0.25">
      <c r="A39" s="137" t="s">
        <v>13</v>
      </c>
      <c r="B39" s="138"/>
      <c r="C39" s="139"/>
      <c r="D39" s="12"/>
      <c r="E39" s="30">
        <f>ROUND(SUM(PI:CoPI5!E38),0)</f>
        <v>0</v>
      </c>
      <c r="F39" s="31"/>
      <c r="H39" s="5"/>
      <c r="I39" s="5"/>
    </row>
    <row r="40" spans="1:9" x14ac:dyDescent="0.25">
      <c r="A40" s="137" t="s">
        <v>14</v>
      </c>
      <c r="B40" s="138"/>
      <c r="C40" s="139"/>
      <c r="D40" s="12"/>
      <c r="E40" s="30">
        <f>ROUND(SUM(PI:CoPI5!E39),0)</f>
        <v>0</v>
      </c>
      <c r="F40" s="31"/>
      <c r="H40" s="5"/>
      <c r="I40" s="5"/>
    </row>
    <row r="41" spans="1:9" ht="13" x14ac:dyDescent="0.3">
      <c r="A41" s="149" t="s">
        <v>28</v>
      </c>
      <c r="B41" s="150"/>
      <c r="C41" s="151"/>
      <c r="D41" s="14"/>
      <c r="E41" s="30">
        <f>ROUND(E40+E39,0)</f>
        <v>0</v>
      </c>
      <c r="F41" s="33">
        <f>ROUND(SUM(E41:E41),0)</f>
        <v>0</v>
      </c>
      <c r="H41" s="7"/>
      <c r="I41" s="7"/>
    </row>
    <row r="42" spans="1:9" ht="13" x14ac:dyDescent="0.3">
      <c r="A42" s="149"/>
      <c r="B42" s="150"/>
      <c r="C42" s="151"/>
      <c r="D42" s="20"/>
      <c r="E42" s="30"/>
      <c r="F42" s="33"/>
      <c r="H42" s="7"/>
      <c r="I42" s="7"/>
    </row>
    <row r="43" spans="1:9" ht="12.75" customHeight="1" x14ac:dyDescent="0.3">
      <c r="A43" s="140" t="s">
        <v>9</v>
      </c>
      <c r="B43" s="141"/>
      <c r="C43" s="142"/>
      <c r="D43" s="3"/>
      <c r="E43" s="30"/>
      <c r="F43" s="31"/>
      <c r="H43" s="5"/>
      <c r="I43" s="5"/>
    </row>
    <row r="44" spans="1:9" ht="12.75" customHeight="1" x14ac:dyDescent="0.25">
      <c r="A44" s="137" t="s">
        <v>15</v>
      </c>
      <c r="B44" s="138"/>
      <c r="C44" s="139"/>
      <c r="D44" s="12"/>
      <c r="E44" s="30">
        <f>ROUND(SUM(PI:CoPI5!E43),0)</f>
        <v>0</v>
      </c>
      <c r="F44" s="31"/>
      <c r="H44" s="5"/>
      <c r="I44" s="5"/>
    </row>
    <row r="45" spans="1:9" ht="12.75" customHeight="1" x14ac:dyDescent="0.25">
      <c r="A45" s="137" t="s">
        <v>16</v>
      </c>
      <c r="B45" s="138"/>
      <c r="C45" s="139"/>
      <c r="D45" s="12"/>
      <c r="E45" s="30">
        <f>ROUND(SUM(PI:CoPI5!E44),0)</f>
        <v>0</v>
      </c>
      <c r="F45" s="31"/>
      <c r="H45" s="5"/>
      <c r="I45" s="5"/>
    </row>
    <row r="46" spans="1:9" ht="12.75" customHeight="1" x14ac:dyDescent="0.25">
      <c r="A46" s="137" t="s">
        <v>17</v>
      </c>
      <c r="B46" s="138"/>
      <c r="C46" s="139"/>
      <c r="D46" s="12"/>
      <c r="E46" s="30">
        <f>ROUND(SUM(PI:CoPI5!E45),0)</f>
        <v>0</v>
      </c>
      <c r="F46" s="31"/>
      <c r="H46" s="5"/>
      <c r="I46" s="5"/>
    </row>
    <row r="47" spans="1:9" ht="12.75" customHeight="1" x14ac:dyDescent="0.25">
      <c r="A47" s="137" t="s">
        <v>18</v>
      </c>
      <c r="B47" s="138"/>
      <c r="C47" s="139"/>
      <c r="D47" s="12"/>
      <c r="E47" s="30">
        <f>ROUND(SUM(PI:CoPI5!E46),0)</f>
        <v>0</v>
      </c>
      <c r="F47" s="31"/>
      <c r="H47" s="5"/>
      <c r="I47" s="5"/>
    </row>
    <row r="48" spans="1:9" ht="12.75" customHeight="1" x14ac:dyDescent="0.25">
      <c r="A48" s="137" t="s">
        <v>19</v>
      </c>
      <c r="B48" s="138"/>
      <c r="C48" s="139"/>
      <c r="D48" s="12"/>
      <c r="E48" s="30">
        <f>ROUND(SUM(PI:CoPI5!E47),0)</f>
        <v>0</v>
      </c>
      <c r="F48" s="31"/>
      <c r="H48" s="5"/>
      <c r="I48" s="5"/>
    </row>
    <row r="49" spans="1:10" ht="12.75" customHeight="1" x14ac:dyDescent="0.3">
      <c r="A49" s="149" t="s">
        <v>27</v>
      </c>
      <c r="B49" s="150"/>
      <c r="C49" s="151"/>
      <c r="D49" s="14"/>
      <c r="E49" s="30">
        <f>ROUND(SUM(E44:E48),0)</f>
        <v>0</v>
      </c>
      <c r="F49" s="33">
        <f>ROUND(SUM(E49:E49),0)</f>
        <v>0</v>
      </c>
      <c r="H49" s="7"/>
      <c r="I49" s="5"/>
    </row>
    <row r="50" spans="1:10" ht="12.75" customHeight="1" x14ac:dyDescent="0.3">
      <c r="A50" s="149"/>
      <c r="B50" s="150"/>
      <c r="C50" s="151"/>
      <c r="D50" s="20"/>
      <c r="E50" s="30"/>
      <c r="F50" s="33"/>
      <c r="H50" s="7"/>
      <c r="I50" s="5"/>
    </row>
    <row r="51" spans="1:10" ht="13" x14ac:dyDescent="0.3">
      <c r="A51" s="177" t="s">
        <v>10</v>
      </c>
      <c r="B51" s="178"/>
      <c r="C51" s="179"/>
      <c r="D51" s="16"/>
      <c r="E51" s="30"/>
      <c r="F51" s="31"/>
      <c r="H51" s="5"/>
      <c r="I51" s="5"/>
    </row>
    <row r="52" spans="1:10" x14ac:dyDescent="0.25">
      <c r="A52" s="180" t="s">
        <v>20</v>
      </c>
      <c r="B52" s="181"/>
      <c r="C52" s="182"/>
      <c r="D52" s="15"/>
      <c r="E52" s="30">
        <f>ROUND(SUM(PI:CoPI5!E51),0)</f>
        <v>0</v>
      </c>
      <c r="F52" s="31"/>
      <c r="H52" s="5"/>
      <c r="I52" s="5"/>
    </row>
    <row r="53" spans="1:10" x14ac:dyDescent="0.25">
      <c r="A53" s="180" t="s">
        <v>21</v>
      </c>
      <c r="B53" s="181"/>
      <c r="C53" s="182"/>
      <c r="D53" s="15"/>
      <c r="E53" s="30">
        <f>ROUND(SUM(PI:CoPI5!E52),0)</f>
        <v>0</v>
      </c>
      <c r="F53" s="31"/>
      <c r="H53" s="5"/>
      <c r="I53" s="5"/>
    </row>
    <row r="54" spans="1:10" x14ac:dyDescent="0.25">
      <c r="A54" s="180" t="s">
        <v>22</v>
      </c>
      <c r="B54" s="181"/>
      <c r="C54" s="182"/>
      <c r="D54" s="15"/>
      <c r="E54" s="30">
        <f>ROUND(SUM(PI:CoPI5!E53),0)</f>
        <v>0</v>
      </c>
      <c r="F54" s="31"/>
      <c r="H54" s="5"/>
      <c r="I54" s="5"/>
    </row>
    <row r="55" spans="1:10" ht="12.75" hidden="1" customHeight="1" x14ac:dyDescent="0.25">
      <c r="A55" s="180" t="s">
        <v>23</v>
      </c>
      <c r="B55" s="181"/>
      <c r="C55" s="182"/>
      <c r="D55" s="15"/>
      <c r="E55" s="30">
        <f>SUM(PI:CoPI5!E54)</f>
        <v>0</v>
      </c>
      <c r="F55" s="31"/>
      <c r="H55" s="5"/>
      <c r="I55" s="5"/>
    </row>
    <row r="56" spans="1:10" x14ac:dyDescent="0.25">
      <c r="A56" s="180" t="s">
        <v>24</v>
      </c>
      <c r="B56" s="181"/>
      <c r="C56" s="182"/>
      <c r="D56" s="15"/>
      <c r="E56" s="30">
        <f>ROUND(SUM(PI:CoPI5!E55),0)</f>
        <v>0</v>
      </c>
      <c r="F56" s="31"/>
      <c r="H56" s="5"/>
      <c r="I56" s="5"/>
    </row>
    <row r="57" spans="1:10" ht="12.75" hidden="1" customHeight="1" x14ac:dyDescent="0.25">
      <c r="A57" s="180" t="s">
        <v>25</v>
      </c>
      <c r="B57" s="181"/>
      <c r="C57" s="182"/>
      <c r="D57" s="15"/>
      <c r="E57" s="30">
        <f>SUM(PI:CoPI5!E56)</f>
        <v>0</v>
      </c>
      <c r="F57" s="31"/>
    </row>
    <row r="58" spans="1:10" x14ac:dyDescent="0.25">
      <c r="A58" s="137" t="s">
        <v>31</v>
      </c>
      <c r="B58" s="138"/>
      <c r="C58" s="139"/>
      <c r="D58" s="15">
        <f>D21</f>
        <v>0</v>
      </c>
      <c r="E58" s="30">
        <f>ROUND(SUM(PI:CoPI5!E57),0)</f>
        <v>0</v>
      </c>
      <c r="F58" s="31"/>
      <c r="H58" s="28" t="s">
        <v>44</v>
      </c>
      <c r="I58" s="28" t="s">
        <v>45</v>
      </c>
    </row>
    <row r="59" spans="1:10" x14ac:dyDescent="0.25">
      <c r="A59" s="137" t="s">
        <v>19</v>
      </c>
      <c r="B59" s="138"/>
      <c r="C59" s="139"/>
      <c r="D59" s="9"/>
      <c r="E59" s="30">
        <f>ROUND(SUM(PI:CoPI5!E58),0)</f>
        <v>0</v>
      </c>
      <c r="F59" s="31"/>
      <c r="H59" s="45">
        <v>369.65</v>
      </c>
      <c r="I59" s="26">
        <v>24</v>
      </c>
      <c r="J59" s="52"/>
    </row>
    <row r="60" spans="1:10" ht="13" x14ac:dyDescent="0.3">
      <c r="A60" s="149" t="s">
        <v>26</v>
      </c>
      <c r="B60" s="150"/>
      <c r="C60" s="151"/>
      <c r="D60" s="14"/>
      <c r="E60" s="30">
        <f>ROUND(SUM(E52:E59),0)</f>
        <v>0</v>
      </c>
      <c r="F60" s="33">
        <f>ROUND(SUM(E60:E60),0)</f>
        <v>0</v>
      </c>
      <c r="H60" s="45">
        <v>388.13</v>
      </c>
      <c r="I60" s="46">
        <v>0</v>
      </c>
      <c r="J60" s="52"/>
    </row>
    <row r="61" spans="1:10" ht="13.5" thickBot="1" x14ac:dyDescent="0.35">
      <c r="A61" s="155" t="s">
        <v>11</v>
      </c>
      <c r="B61" s="156"/>
      <c r="C61" s="157"/>
      <c r="D61" s="25"/>
      <c r="E61" s="34">
        <f>ROUND(E60+E49+E41+E36+E34,0)</f>
        <v>0</v>
      </c>
      <c r="F61" s="35">
        <f>ROUND(SUM(E61:E61),0)</f>
        <v>0</v>
      </c>
      <c r="H61" s="7"/>
      <c r="I61" s="7"/>
    </row>
    <row r="62" spans="1:10" s="10" customFormat="1" ht="13" x14ac:dyDescent="0.3">
      <c r="A62" s="158" t="s">
        <v>29</v>
      </c>
      <c r="B62" s="159"/>
      <c r="C62" s="160"/>
      <c r="D62" s="24"/>
      <c r="E62" s="36">
        <f>ROUND(E61-E58-E36-E56,0)</f>
        <v>0</v>
      </c>
      <c r="F62" s="37">
        <f>ROUND(SUM(E62:E62),0)</f>
        <v>0</v>
      </c>
      <c r="H62" s="11"/>
      <c r="I62" s="11"/>
    </row>
    <row r="63" spans="1:10" ht="13.5" thickBot="1" x14ac:dyDescent="0.35">
      <c r="A63" s="155" t="s">
        <v>46</v>
      </c>
      <c r="B63" s="156"/>
      <c r="C63" s="157"/>
      <c r="D63" s="29">
        <v>0.52</v>
      </c>
      <c r="E63" s="38">
        <f>ROUND(E62*$D$63,0)</f>
        <v>0</v>
      </c>
      <c r="F63" s="39">
        <f>ROUND(SUM(E63:E63),0)</f>
        <v>0</v>
      </c>
      <c r="H63" s="7"/>
      <c r="I63" s="5"/>
    </row>
    <row r="64" spans="1:10" ht="13.5" thickBot="1" x14ac:dyDescent="0.35">
      <c r="A64" s="146" t="s">
        <v>12</v>
      </c>
      <c r="B64" s="147"/>
      <c r="C64" s="148"/>
      <c r="D64" s="23"/>
      <c r="E64" s="40">
        <f>ROUND(E63+E61,0)</f>
        <v>0</v>
      </c>
      <c r="F64" s="41">
        <f>ROUND(SUM(E64:E64),0)</f>
        <v>0</v>
      </c>
      <c r="H64" s="7"/>
      <c r="I64" s="7"/>
    </row>
    <row r="65" spans="1:8" x14ac:dyDescent="0.25">
      <c r="A65" s="127" t="s">
        <v>30</v>
      </c>
      <c r="B65" s="128"/>
      <c r="C65" s="128"/>
      <c r="D65" s="128"/>
      <c r="E65" s="128"/>
      <c r="F65" s="175">
        <f>ROUND(F64,0)</f>
        <v>0</v>
      </c>
    </row>
    <row r="66" spans="1:8" x14ac:dyDescent="0.25">
      <c r="A66" s="129"/>
      <c r="B66" s="130"/>
      <c r="C66" s="130"/>
      <c r="D66" s="130"/>
      <c r="E66" s="130"/>
      <c r="F66" s="176"/>
    </row>
    <row r="67" spans="1:8" s="13" customFormat="1" x14ac:dyDescent="0.25"/>
    <row r="68" spans="1:8" s="13" customFormat="1" x14ac:dyDescent="0.25">
      <c r="A68" s="199" t="s">
        <v>89</v>
      </c>
    </row>
    <row r="69" spans="1:8" s="13" customFormat="1" ht="13" x14ac:dyDescent="0.3">
      <c r="A69" s="87" t="s">
        <v>59</v>
      </c>
      <c r="B69" s="87"/>
      <c r="C69" s="87"/>
      <c r="D69" s="88"/>
      <c r="E69" s="88"/>
      <c r="F69" s="88"/>
      <c r="G69" s="89"/>
      <c r="H69" s="89"/>
    </row>
    <row r="70" spans="1:8" s="13" customFormat="1" ht="13" x14ac:dyDescent="0.3">
      <c r="A70" s="88" t="s">
        <v>60</v>
      </c>
      <c r="B70" s="88"/>
      <c r="C70" s="88"/>
      <c r="D70" s="88"/>
      <c r="E70" s="88"/>
      <c r="F70" s="88"/>
      <c r="G70" s="89"/>
      <c r="H70" s="89"/>
    </row>
    <row r="71" spans="1:8" s="13" customFormat="1" x14ac:dyDescent="0.25">
      <c r="A71" s="173"/>
      <c r="B71" s="173"/>
      <c r="C71" s="173"/>
      <c r="D71" s="76"/>
    </row>
    <row r="72" spans="1:8" s="13" customFormat="1" x14ac:dyDescent="0.25"/>
    <row r="73" spans="1:8" s="13" customFormat="1" x14ac:dyDescent="0.25"/>
    <row r="74" spans="1:8" s="13" customFormat="1" x14ac:dyDescent="0.25"/>
    <row r="75" spans="1:8" s="13" customFormat="1" x14ac:dyDescent="0.25"/>
    <row r="76" spans="1:8" s="13" customFormat="1" x14ac:dyDescent="0.25"/>
    <row r="77" spans="1:8" s="13" customFormat="1" x14ac:dyDescent="0.25"/>
    <row r="78" spans="1:8" s="13" customFormat="1" x14ac:dyDescent="0.25"/>
    <row r="79" spans="1:8" s="13" customFormat="1" x14ac:dyDescent="0.25"/>
    <row r="80" spans="1:8" s="13" customFormat="1" x14ac:dyDescent="0.25"/>
  </sheetData>
  <sheetProtection selectLockedCells="1" selectUnlockedCells="1"/>
  <mergeCells count="69">
    <mergeCell ref="A21:C21"/>
    <mergeCell ref="A22:C22"/>
    <mergeCell ref="A11:C11"/>
    <mergeCell ref="A7:C9"/>
    <mergeCell ref="A17:C17"/>
    <mergeCell ref="A16:C16"/>
    <mergeCell ref="A10:C10"/>
    <mergeCell ref="A12:C12"/>
    <mergeCell ref="A13:C13"/>
    <mergeCell ref="A14:C14"/>
    <mergeCell ref="A15:C15"/>
    <mergeCell ref="A4:F4"/>
    <mergeCell ref="A2:E2"/>
    <mergeCell ref="A6:F6"/>
    <mergeCell ref="D7:D9"/>
    <mergeCell ref="E7:F7"/>
    <mergeCell ref="A63:C63"/>
    <mergeCell ref="A41:C41"/>
    <mergeCell ref="A46:C46"/>
    <mergeCell ref="A1:F1"/>
    <mergeCell ref="A3:F3"/>
    <mergeCell ref="A52:C52"/>
    <mergeCell ref="A53:C53"/>
    <mergeCell ref="A58:C58"/>
    <mergeCell ref="A42:C42"/>
    <mergeCell ref="A43:C43"/>
    <mergeCell ref="A47:C47"/>
    <mergeCell ref="A49:C49"/>
    <mergeCell ref="A50:C50"/>
    <mergeCell ref="F8:F9"/>
    <mergeCell ref="A56:C56"/>
    <mergeCell ref="A35:C35"/>
    <mergeCell ref="A24:C24"/>
    <mergeCell ref="A25:C25"/>
    <mergeCell ref="A26:C26"/>
    <mergeCell ref="A71:C71"/>
    <mergeCell ref="H9:I9"/>
    <mergeCell ref="F65:F66"/>
    <mergeCell ref="A40:C40"/>
    <mergeCell ref="A39:C39"/>
    <mergeCell ref="A30:C30"/>
    <mergeCell ref="A48:C48"/>
    <mergeCell ref="A45:C45"/>
    <mergeCell ref="A44:C44"/>
    <mergeCell ref="A51:C51"/>
    <mergeCell ref="A57:C57"/>
    <mergeCell ref="A55:C55"/>
    <mergeCell ref="A54:C54"/>
    <mergeCell ref="A29:C29"/>
    <mergeCell ref="A31:C31"/>
    <mergeCell ref="A32:C32"/>
    <mergeCell ref="A33:C33"/>
    <mergeCell ref="A36:C36"/>
    <mergeCell ref="A23:C23"/>
    <mergeCell ref="K18:M18"/>
    <mergeCell ref="A65:E66"/>
    <mergeCell ref="A27:C27"/>
    <mergeCell ref="A28:C28"/>
    <mergeCell ref="A18:C18"/>
    <mergeCell ref="A19:C19"/>
    <mergeCell ref="A20:C20"/>
    <mergeCell ref="A64:C64"/>
    <mergeCell ref="A59:C59"/>
    <mergeCell ref="A60:C60"/>
    <mergeCell ref="A34:C34"/>
    <mergeCell ref="A61:C61"/>
    <mergeCell ref="A62:C62"/>
    <mergeCell ref="A37:C37"/>
    <mergeCell ref="A38:C38"/>
  </mergeCells>
  <phoneticPr fontId="3" type="noConversion"/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6" max="1048575" man="1"/>
  </colBreaks>
  <ignoredErrors>
    <ignoredError sqref="M11:M1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62"/>
  <sheetViews>
    <sheetView zoomScaleNormal="100" workbookViewId="0">
      <selection activeCell="A6" sqref="A6:F6"/>
    </sheetView>
  </sheetViews>
  <sheetFormatPr defaultRowHeight="12.5" x14ac:dyDescent="0.25"/>
  <cols>
    <col min="3" max="3" width="28.6328125" customWidth="1"/>
    <col min="4" max="4" width="7.453125" bestFit="1" customWidth="1"/>
    <col min="5" max="5" width="12.36328125" style="22" bestFit="1" customWidth="1"/>
    <col min="6" max="6" width="12.90625" customWidth="1"/>
    <col min="8" max="8" width="9.81640625" bestFit="1" customWidth="1"/>
    <col min="11" max="11" width="13.54296875" customWidth="1"/>
    <col min="12" max="13" width="12" customWidth="1"/>
    <col min="14" max="14" width="12.36328125" customWidth="1"/>
    <col min="15" max="15" width="12.6328125" customWidth="1"/>
  </cols>
  <sheetData>
    <row r="1" spans="1:16" x14ac:dyDescent="0.25">
      <c r="A1" s="183" t="str">
        <f>'Cumulative Budget'!A1:F1</f>
        <v xml:space="preserve">PI Name: </v>
      </c>
      <c r="B1" s="183"/>
      <c r="C1" s="183"/>
      <c r="D1" s="183"/>
      <c r="E1" s="183"/>
      <c r="F1" s="183"/>
    </row>
    <row r="2" spans="1:16" x14ac:dyDescent="0.25">
      <c r="A2" s="183" t="str">
        <f>'Cumulative Budget'!A2:E2</f>
        <v xml:space="preserve">Agency: </v>
      </c>
      <c r="B2" s="183"/>
      <c r="C2" s="183"/>
      <c r="D2" s="183"/>
      <c r="E2" s="183"/>
      <c r="F2" s="62"/>
    </row>
    <row r="3" spans="1:16" ht="12.75" customHeight="1" x14ac:dyDescent="0.25">
      <c r="A3" s="184" t="str">
        <f>'Cumulative Budget'!A3:F3</f>
        <v xml:space="preserve">Proposal Title: 
</v>
      </c>
      <c r="B3" s="184"/>
      <c r="C3" s="184"/>
      <c r="D3" s="184"/>
      <c r="E3" s="184"/>
      <c r="F3" s="184"/>
    </row>
    <row r="4" spans="1:16" ht="12.75" customHeight="1" x14ac:dyDescent="0.25">
      <c r="A4" s="184" t="str">
        <f>'Cumulative Budget'!A4:F4</f>
        <v>Project Dates:</v>
      </c>
      <c r="B4" s="184"/>
      <c r="C4" s="184"/>
      <c r="D4" s="184"/>
      <c r="E4" s="184"/>
      <c r="F4" s="184"/>
    </row>
    <row r="5" spans="1:16" x14ac:dyDescent="0.25">
      <c r="E5" s="13"/>
    </row>
    <row r="6" spans="1:16" x14ac:dyDescent="0.25">
      <c r="A6" s="186" t="s">
        <v>0</v>
      </c>
      <c r="B6" s="186"/>
      <c r="C6" s="186"/>
      <c r="D6" s="186"/>
      <c r="E6" s="186"/>
      <c r="F6" s="186"/>
      <c r="G6" s="1"/>
    </row>
    <row r="7" spans="1:16" x14ac:dyDescent="0.25">
      <c r="A7" s="185" t="s">
        <v>1</v>
      </c>
      <c r="B7" s="185"/>
      <c r="C7" s="185"/>
      <c r="D7" s="187" t="s">
        <v>37</v>
      </c>
      <c r="E7" s="185" t="s">
        <v>2</v>
      </c>
      <c r="F7" s="185"/>
      <c r="G7" s="1"/>
      <c r="H7" s="6"/>
      <c r="I7" s="6"/>
    </row>
    <row r="8" spans="1:16" x14ac:dyDescent="0.25">
      <c r="A8" s="185"/>
      <c r="B8" s="185"/>
      <c r="C8" s="185"/>
      <c r="D8" s="188"/>
      <c r="E8" s="43" t="s">
        <v>3</v>
      </c>
      <c r="F8" s="185" t="s">
        <v>4</v>
      </c>
      <c r="H8" s="6"/>
      <c r="I8" s="6"/>
    </row>
    <row r="9" spans="1:16" s="2" customFormat="1" ht="13" x14ac:dyDescent="0.3">
      <c r="A9" s="185"/>
      <c r="B9" s="185"/>
      <c r="C9" s="185"/>
      <c r="D9" s="189"/>
      <c r="E9" s="44" t="s">
        <v>48</v>
      </c>
      <c r="F9" s="185"/>
      <c r="H9" s="174"/>
      <c r="I9" s="174"/>
      <c r="K9" s="56"/>
      <c r="L9"/>
      <c r="M9"/>
      <c r="N9"/>
      <c r="O9"/>
      <c r="P9"/>
    </row>
    <row r="10" spans="1:16" ht="13" x14ac:dyDescent="0.3">
      <c r="A10" s="140" t="s">
        <v>5</v>
      </c>
      <c r="B10" s="141"/>
      <c r="C10" s="142"/>
      <c r="D10" s="3"/>
      <c r="E10" s="21"/>
      <c r="F10" s="4"/>
      <c r="H10" s="26" t="s">
        <v>42</v>
      </c>
      <c r="I10" s="26" t="s">
        <v>43</v>
      </c>
      <c r="K10" s="65" t="s">
        <v>58</v>
      </c>
    </row>
    <row r="11" spans="1:16" x14ac:dyDescent="0.25">
      <c r="A11" s="190" t="str">
        <f>'Cumulative Budget'!A11:C11</f>
        <v>Dr. XXX (PI)</v>
      </c>
      <c r="B11" s="191"/>
      <c r="C11" s="192"/>
      <c r="D11" s="48">
        <v>1</v>
      </c>
      <c r="E11" s="30">
        <f t="shared" ref="E11:E16" si="0">ROUND(H11/I11*D11,0)</f>
        <v>0</v>
      </c>
      <c r="F11" s="31"/>
      <c r="H11" s="27">
        <v>0</v>
      </c>
      <c r="I11" s="26">
        <v>9</v>
      </c>
      <c r="K11" s="63" t="e">
        <f>E11/H11</f>
        <v>#DIV/0!</v>
      </c>
    </row>
    <row r="12" spans="1:16" x14ac:dyDescent="0.25">
      <c r="A12" s="190"/>
      <c r="B12" s="191"/>
      <c r="C12" s="192"/>
      <c r="D12" s="48"/>
      <c r="E12" s="30">
        <f t="shared" si="0"/>
        <v>0</v>
      </c>
      <c r="F12" s="31"/>
      <c r="H12" s="27">
        <v>0</v>
      </c>
      <c r="I12" s="26">
        <v>9</v>
      </c>
      <c r="K12" s="63" t="e">
        <f>E12/H12</f>
        <v>#DIV/0!</v>
      </c>
    </row>
    <row r="13" spans="1:16" x14ac:dyDescent="0.25">
      <c r="A13" s="190"/>
      <c r="B13" s="191"/>
      <c r="C13" s="192"/>
      <c r="D13" s="48"/>
      <c r="E13" s="30">
        <f t="shared" si="0"/>
        <v>0</v>
      </c>
      <c r="F13" s="31"/>
      <c r="H13" s="27">
        <v>0</v>
      </c>
      <c r="I13" s="26">
        <v>9</v>
      </c>
      <c r="K13" s="63" t="e">
        <f t="shared" ref="K13:K16" si="1">E13/H13</f>
        <v>#DIV/0!</v>
      </c>
    </row>
    <row r="14" spans="1:16" x14ac:dyDescent="0.25">
      <c r="A14" s="190"/>
      <c r="B14" s="191"/>
      <c r="C14" s="192"/>
      <c r="D14" s="48"/>
      <c r="E14" s="30">
        <f t="shared" si="0"/>
        <v>0</v>
      </c>
      <c r="F14" s="31"/>
      <c r="H14" s="27">
        <v>0</v>
      </c>
      <c r="I14" s="26">
        <v>9</v>
      </c>
      <c r="K14" s="63" t="e">
        <f t="shared" si="1"/>
        <v>#DIV/0!</v>
      </c>
    </row>
    <row r="15" spans="1:16" x14ac:dyDescent="0.25">
      <c r="A15" s="190"/>
      <c r="B15" s="191"/>
      <c r="C15" s="192"/>
      <c r="D15" s="48"/>
      <c r="E15" s="30">
        <f t="shared" si="0"/>
        <v>0</v>
      </c>
      <c r="F15" s="31"/>
      <c r="H15" s="27">
        <v>0</v>
      </c>
      <c r="I15" s="26">
        <v>9</v>
      </c>
      <c r="K15" s="63" t="e">
        <f t="shared" si="1"/>
        <v>#DIV/0!</v>
      </c>
    </row>
    <row r="16" spans="1:16" x14ac:dyDescent="0.25">
      <c r="A16" s="190"/>
      <c r="B16" s="191"/>
      <c r="C16" s="192"/>
      <c r="D16" s="48"/>
      <c r="E16" s="30">
        <f t="shared" si="0"/>
        <v>0</v>
      </c>
      <c r="F16" s="31"/>
      <c r="H16" s="27">
        <v>0</v>
      </c>
      <c r="I16" s="26">
        <v>9</v>
      </c>
      <c r="K16" s="64" t="e">
        <f t="shared" si="1"/>
        <v>#DIV/0!</v>
      </c>
    </row>
    <row r="17" spans="1:15" x14ac:dyDescent="0.25">
      <c r="A17" s="167"/>
      <c r="B17" s="168"/>
      <c r="C17" s="169"/>
      <c r="D17" s="48"/>
      <c r="E17" s="30"/>
      <c r="F17" s="31"/>
      <c r="H17" s="5"/>
      <c r="I17" s="5"/>
    </row>
    <row r="18" spans="1:15" ht="13" x14ac:dyDescent="0.3">
      <c r="A18" s="137" t="s">
        <v>35</v>
      </c>
      <c r="B18" s="138"/>
      <c r="C18" s="139"/>
      <c r="D18" s="12"/>
      <c r="E18" s="30">
        <f>ROUND(SUM(E11:E17),0)</f>
        <v>0</v>
      </c>
      <c r="F18" s="31">
        <f>ROUND(SUM(E18:E18),0)</f>
        <v>0</v>
      </c>
      <c r="H18" s="5"/>
      <c r="I18" s="5"/>
      <c r="L18" s="56"/>
      <c r="M18" s="56"/>
      <c r="N18" s="56"/>
      <c r="O18" s="56"/>
    </row>
    <row r="19" spans="1:15" ht="13" x14ac:dyDescent="0.3">
      <c r="A19" s="140" t="s">
        <v>32</v>
      </c>
      <c r="B19" s="141"/>
      <c r="C19" s="142"/>
      <c r="D19" s="3"/>
      <c r="E19" s="30"/>
      <c r="F19" s="31"/>
      <c r="H19" s="77" t="s">
        <v>65</v>
      </c>
      <c r="I19" s="77" t="s">
        <v>66</v>
      </c>
      <c r="L19" s="55"/>
      <c r="M19" s="55"/>
      <c r="N19" s="55"/>
      <c r="O19" s="55"/>
    </row>
    <row r="20" spans="1:15" x14ac:dyDescent="0.25">
      <c r="A20" s="143" t="s">
        <v>39</v>
      </c>
      <c r="B20" s="144"/>
      <c r="C20" s="145"/>
      <c r="D20" s="19">
        <v>0</v>
      </c>
      <c r="E20" s="80">
        <f>ROUND(D20*H20,0)</f>
        <v>0</v>
      </c>
      <c r="F20" s="31"/>
      <c r="H20" s="78">
        <v>50000</v>
      </c>
      <c r="I20" s="79">
        <v>0.22</v>
      </c>
    </row>
    <row r="21" spans="1:15" x14ac:dyDescent="0.25">
      <c r="A21" s="123" t="s">
        <v>61</v>
      </c>
      <c r="B21" s="124"/>
      <c r="C21" s="125"/>
      <c r="D21" s="82">
        <v>0</v>
      </c>
      <c r="E21" s="80">
        <f>ROUND(D21*H21,0)</f>
        <v>0</v>
      </c>
      <c r="F21" s="81"/>
      <c r="H21" s="78">
        <v>24000</v>
      </c>
      <c r="I21" s="52"/>
    </row>
    <row r="22" spans="1:15" x14ac:dyDescent="0.25">
      <c r="A22" s="123" t="s">
        <v>62</v>
      </c>
      <c r="B22" s="124"/>
      <c r="C22" s="125"/>
      <c r="D22" s="82">
        <v>0</v>
      </c>
      <c r="E22" s="80">
        <f t="shared" ref="E22:E23" si="2">ROUND(D22*H22,0)</f>
        <v>0</v>
      </c>
      <c r="F22" s="81"/>
      <c r="H22" s="78">
        <v>0</v>
      </c>
      <c r="I22" s="52"/>
    </row>
    <row r="23" spans="1:15" s="70" customFormat="1" x14ac:dyDescent="0.25">
      <c r="A23" s="123" t="s">
        <v>63</v>
      </c>
      <c r="B23" s="124"/>
      <c r="C23" s="125"/>
      <c r="D23" s="82">
        <v>0</v>
      </c>
      <c r="E23" s="80">
        <f t="shared" si="2"/>
        <v>0</v>
      </c>
      <c r="F23" s="81"/>
      <c r="H23" s="78">
        <v>0</v>
      </c>
      <c r="I23" s="52"/>
    </row>
    <row r="24" spans="1:15" x14ac:dyDescent="0.25">
      <c r="A24" s="164" t="s">
        <v>56</v>
      </c>
      <c r="B24" s="165"/>
      <c r="C24" s="166"/>
      <c r="D24" s="48">
        <v>0</v>
      </c>
      <c r="E24" s="30">
        <v>0</v>
      </c>
      <c r="F24" s="81"/>
      <c r="H24" s="78">
        <v>0</v>
      </c>
      <c r="I24" s="52"/>
    </row>
    <row r="25" spans="1:15" x14ac:dyDescent="0.25">
      <c r="A25" s="167"/>
      <c r="B25" s="168"/>
      <c r="C25" s="169"/>
      <c r="D25" s="48"/>
      <c r="E25" s="30"/>
      <c r="F25" s="81"/>
      <c r="L25" s="60"/>
      <c r="M25" s="60"/>
      <c r="N25" s="60"/>
      <c r="O25" s="60"/>
    </row>
    <row r="26" spans="1:15" x14ac:dyDescent="0.25">
      <c r="A26" s="170" t="s">
        <v>64</v>
      </c>
      <c r="B26" s="171"/>
      <c r="C26" s="172"/>
      <c r="D26" s="83"/>
      <c r="E26" s="30">
        <v>0</v>
      </c>
      <c r="F26" s="81">
        <f>ROUND(SUM(E26:E26),0)</f>
        <v>0</v>
      </c>
      <c r="H26" s="5"/>
      <c r="I26" s="5"/>
    </row>
    <row r="27" spans="1:15" ht="13" x14ac:dyDescent="0.3">
      <c r="A27" s="177" t="s">
        <v>33</v>
      </c>
      <c r="B27" s="178"/>
      <c r="C27" s="179"/>
      <c r="D27" s="50"/>
      <c r="E27" s="30"/>
      <c r="F27" s="81"/>
      <c r="H27" s="5"/>
      <c r="I27" s="5"/>
    </row>
    <row r="28" spans="1:15" x14ac:dyDescent="0.25">
      <c r="A28" s="167" t="s">
        <v>38</v>
      </c>
      <c r="B28" s="168"/>
      <c r="C28" s="169"/>
      <c r="D28" s="198">
        <v>0.31</v>
      </c>
      <c r="E28" s="30">
        <f>ROUND(E18*$D$28,0)</f>
        <v>0</v>
      </c>
      <c r="F28" s="81"/>
      <c r="H28" s="5"/>
      <c r="I28" s="5"/>
    </row>
    <row r="29" spans="1:15" x14ac:dyDescent="0.25">
      <c r="A29" s="195" t="s">
        <v>39</v>
      </c>
      <c r="B29" s="196"/>
      <c r="C29" s="197"/>
      <c r="D29" s="198">
        <v>0.23</v>
      </c>
      <c r="E29" s="30">
        <f>ROUND(E20*$D$29,0)</f>
        <v>0</v>
      </c>
      <c r="F29" s="81"/>
      <c r="H29" s="5"/>
      <c r="I29" s="5"/>
    </row>
    <row r="30" spans="1:15" x14ac:dyDescent="0.25">
      <c r="A30" s="123" t="s">
        <v>57</v>
      </c>
      <c r="B30" s="124"/>
      <c r="C30" s="125"/>
      <c r="D30" s="198">
        <v>0.02</v>
      </c>
      <c r="E30" s="30">
        <f>ROUND(E21+E22+E23*$D$30,0)</f>
        <v>0</v>
      </c>
      <c r="F30" s="81"/>
      <c r="H30" s="5"/>
      <c r="I30" s="5"/>
    </row>
    <row r="31" spans="1:15" x14ac:dyDescent="0.25">
      <c r="A31" s="164" t="s">
        <v>56</v>
      </c>
      <c r="B31" s="165"/>
      <c r="C31" s="166"/>
      <c r="D31" s="198">
        <v>0.14000000000000001</v>
      </c>
      <c r="E31" s="30">
        <f>ROUND(E24*$D$31,0)</f>
        <v>0</v>
      </c>
      <c r="F31" s="31"/>
      <c r="H31" s="5"/>
      <c r="I31" s="5"/>
    </row>
    <row r="32" spans="1:15" x14ac:dyDescent="0.25">
      <c r="A32" s="167"/>
      <c r="B32" s="168"/>
      <c r="C32" s="169"/>
      <c r="D32" s="18"/>
      <c r="E32" s="30"/>
      <c r="F32" s="31"/>
      <c r="H32" s="5"/>
      <c r="I32" s="5"/>
    </row>
    <row r="33" spans="1:9" x14ac:dyDescent="0.25">
      <c r="A33" s="137" t="s">
        <v>36</v>
      </c>
      <c r="B33" s="138"/>
      <c r="C33" s="139"/>
      <c r="D33" s="47"/>
      <c r="E33" s="30">
        <f>ROUND(SUM(E28:E31),0)</f>
        <v>0</v>
      </c>
      <c r="F33" s="31">
        <f>ROUND(SUM(E33:E33),0)</f>
        <v>0</v>
      </c>
      <c r="H33" s="5"/>
      <c r="I33" s="5"/>
    </row>
    <row r="34" spans="1:9" ht="13" x14ac:dyDescent="0.3">
      <c r="A34" s="152" t="s">
        <v>6</v>
      </c>
      <c r="B34" s="153"/>
      <c r="C34" s="154"/>
      <c r="D34" s="3"/>
      <c r="E34" s="32">
        <f>ROUND(E33+E26+E18,0)</f>
        <v>0</v>
      </c>
      <c r="F34" s="33">
        <f>ROUND(SUM(E34:E34),0)</f>
        <v>0</v>
      </c>
      <c r="H34" s="7"/>
      <c r="I34" s="7"/>
    </row>
    <row r="35" spans="1:9" ht="13" x14ac:dyDescent="0.3">
      <c r="A35" s="152"/>
      <c r="B35" s="153"/>
      <c r="C35" s="154"/>
      <c r="D35" s="3"/>
      <c r="E35" s="32"/>
      <c r="F35" s="33"/>
      <c r="H35" s="7"/>
      <c r="I35" s="7"/>
    </row>
    <row r="36" spans="1:9" ht="13" x14ac:dyDescent="0.3">
      <c r="A36" s="140" t="s">
        <v>7</v>
      </c>
      <c r="B36" s="141"/>
      <c r="C36" s="142"/>
      <c r="D36" s="3"/>
      <c r="E36" s="30">
        <v>0</v>
      </c>
      <c r="F36" s="31">
        <f>ROUND(SUM(E36:E36),0)</f>
        <v>0</v>
      </c>
      <c r="H36" s="5"/>
      <c r="I36" s="7"/>
    </row>
    <row r="37" spans="1:9" ht="13" x14ac:dyDescent="0.3">
      <c r="A37" s="140"/>
      <c r="B37" s="141"/>
      <c r="C37" s="142"/>
      <c r="D37" s="3"/>
      <c r="E37" s="30"/>
      <c r="F37" s="31"/>
      <c r="H37" s="5"/>
      <c r="I37" s="7"/>
    </row>
    <row r="38" spans="1:9" ht="13" x14ac:dyDescent="0.3">
      <c r="A38" s="140" t="s">
        <v>8</v>
      </c>
      <c r="B38" s="141"/>
      <c r="C38" s="142"/>
      <c r="D38" s="3"/>
      <c r="E38" s="30"/>
      <c r="F38" s="31"/>
      <c r="H38" s="5"/>
      <c r="I38" s="5"/>
    </row>
    <row r="39" spans="1:9" x14ac:dyDescent="0.25">
      <c r="A39" s="137" t="s">
        <v>13</v>
      </c>
      <c r="B39" s="138"/>
      <c r="C39" s="139"/>
      <c r="D39" s="12"/>
      <c r="E39" s="30">
        <v>0</v>
      </c>
      <c r="F39" s="31"/>
      <c r="H39" s="5"/>
      <c r="I39" s="5"/>
    </row>
    <row r="40" spans="1:9" x14ac:dyDescent="0.25">
      <c r="A40" s="137" t="s">
        <v>14</v>
      </c>
      <c r="B40" s="138"/>
      <c r="C40" s="139"/>
      <c r="D40" s="12"/>
      <c r="E40" s="30">
        <v>0</v>
      </c>
      <c r="F40" s="31"/>
      <c r="H40" s="5"/>
      <c r="I40" s="5"/>
    </row>
    <row r="41" spans="1:9" ht="13" x14ac:dyDescent="0.3">
      <c r="A41" s="149" t="s">
        <v>28</v>
      </c>
      <c r="B41" s="150"/>
      <c r="C41" s="151"/>
      <c r="D41" s="51"/>
      <c r="E41" s="32">
        <f>ROUND(SUM(E39:E40),0)</f>
        <v>0</v>
      </c>
      <c r="F41" s="33">
        <f>ROUND(SUM(E41:E41),0)</f>
        <v>0</v>
      </c>
      <c r="H41" s="7"/>
      <c r="I41" s="7"/>
    </row>
    <row r="42" spans="1:9" ht="13" x14ac:dyDescent="0.3">
      <c r="A42" s="149"/>
      <c r="B42" s="150"/>
      <c r="C42" s="151"/>
      <c r="D42" s="51"/>
      <c r="E42" s="32"/>
      <c r="F42" s="33"/>
      <c r="H42" s="7"/>
      <c r="I42" s="7"/>
    </row>
    <row r="43" spans="1:9" ht="12.75" hidden="1" customHeight="1" x14ac:dyDescent="0.3">
      <c r="A43" s="140" t="s">
        <v>9</v>
      </c>
      <c r="B43" s="141"/>
      <c r="C43" s="142"/>
      <c r="D43" s="3"/>
      <c r="E43" s="30">
        <v>0</v>
      </c>
      <c r="F43" s="31"/>
      <c r="H43" s="5"/>
      <c r="I43" s="5"/>
    </row>
    <row r="44" spans="1:9" ht="12.75" hidden="1" customHeight="1" x14ac:dyDescent="0.25">
      <c r="A44" s="137" t="s">
        <v>15</v>
      </c>
      <c r="B44" s="138"/>
      <c r="C44" s="139"/>
      <c r="D44" s="12"/>
      <c r="E44" s="30"/>
      <c r="F44" s="31"/>
      <c r="H44" s="5"/>
      <c r="I44" s="5"/>
    </row>
    <row r="45" spans="1:9" ht="12.75" hidden="1" customHeight="1" x14ac:dyDescent="0.25">
      <c r="A45" s="137" t="s">
        <v>16</v>
      </c>
      <c r="B45" s="138"/>
      <c r="C45" s="139"/>
      <c r="D45" s="12"/>
      <c r="E45" s="30">
        <v>0</v>
      </c>
      <c r="F45" s="31"/>
      <c r="H45" s="5"/>
      <c r="I45" s="5"/>
    </row>
    <row r="46" spans="1:9" ht="12.75" hidden="1" customHeight="1" x14ac:dyDescent="0.25">
      <c r="A46" s="137" t="s">
        <v>17</v>
      </c>
      <c r="B46" s="138"/>
      <c r="C46" s="139"/>
      <c r="D46" s="12"/>
      <c r="E46" s="30"/>
      <c r="F46" s="31"/>
      <c r="H46" s="5"/>
      <c r="I46" s="5"/>
    </row>
    <row r="47" spans="1:9" ht="12.75" hidden="1" customHeight="1" x14ac:dyDescent="0.25">
      <c r="A47" s="137" t="s">
        <v>18</v>
      </c>
      <c r="B47" s="138"/>
      <c r="C47" s="139"/>
      <c r="D47" s="12"/>
      <c r="E47" s="30"/>
      <c r="F47" s="31"/>
      <c r="H47" s="5"/>
      <c r="I47" s="5"/>
    </row>
    <row r="48" spans="1:9" ht="12.75" hidden="1" customHeight="1" x14ac:dyDescent="0.25">
      <c r="A48" s="137" t="s">
        <v>19</v>
      </c>
      <c r="B48" s="138"/>
      <c r="C48" s="139"/>
      <c r="D48" s="12"/>
      <c r="E48" s="30"/>
      <c r="F48" s="31"/>
      <c r="H48" s="5"/>
      <c r="I48" s="5"/>
    </row>
    <row r="49" spans="1:10" ht="12.75" hidden="1" customHeight="1" x14ac:dyDescent="0.3">
      <c r="A49" s="149" t="s">
        <v>27</v>
      </c>
      <c r="B49" s="150"/>
      <c r="C49" s="151"/>
      <c r="D49" s="51"/>
      <c r="E49" s="32">
        <f>SUM(E44:E48)</f>
        <v>0</v>
      </c>
      <c r="F49" s="33">
        <f>SUM(E49:E49)</f>
        <v>0</v>
      </c>
      <c r="H49" s="7"/>
      <c r="I49" s="5"/>
    </row>
    <row r="50" spans="1:10" ht="12.75" hidden="1" customHeight="1" x14ac:dyDescent="0.3">
      <c r="A50" s="149"/>
      <c r="B50" s="150"/>
      <c r="C50" s="151"/>
      <c r="D50" s="51"/>
      <c r="E50" s="32"/>
      <c r="F50" s="33"/>
      <c r="H50" s="7"/>
      <c r="I50" s="5"/>
    </row>
    <row r="51" spans="1:10" ht="13" x14ac:dyDescent="0.3">
      <c r="A51" s="177" t="s">
        <v>10</v>
      </c>
      <c r="B51" s="178"/>
      <c r="C51" s="179"/>
      <c r="D51" s="16"/>
      <c r="E51" s="30"/>
      <c r="F51" s="31"/>
      <c r="H51" s="5"/>
      <c r="I51" s="5"/>
    </row>
    <row r="52" spans="1:10" x14ac:dyDescent="0.25">
      <c r="A52" s="180" t="s">
        <v>20</v>
      </c>
      <c r="B52" s="181"/>
      <c r="C52" s="182"/>
      <c r="D52" s="15"/>
      <c r="E52" s="30">
        <v>0</v>
      </c>
      <c r="F52" s="31"/>
      <c r="H52" s="5"/>
      <c r="I52" s="5"/>
    </row>
    <row r="53" spans="1:10" x14ac:dyDescent="0.25">
      <c r="A53" s="180" t="s">
        <v>21</v>
      </c>
      <c r="B53" s="181"/>
      <c r="C53" s="182"/>
      <c r="D53" s="15"/>
      <c r="E53" s="30">
        <v>0</v>
      </c>
      <c r="F53" s="31"/>
      <c r="H53" s="5"/>
      <c r="I53" s="5"/>
    </row>
    <row r="54" spans="1:10" x14ac:dyDescent="0.25">
      <c r="A54" s="180" t="s">
        <v>22</v>
      </c>
      <c r="B54" s="181"/>
      <c r="C54" s="182"/>
      <c r="D54" s="15"/>
      <c r="E54" s="30">
        <v>0</v>
      </c>
      <c r="F54" s="31"/>
      <c r="H54" s="5"/>
      <c r="I54" s="5"/>
    </row>
    <row r="55" spans="1:10" ht="12.75" hidden="1" customHeight="1" x14ac:dyDescent="0.25">
      <c r="A55" s="180" t="s">
        <v>23</v>
      </c>
      <c r="B55" s="181"/>
      <c r="C55" s="182"/>
      <c r="D55" s="15"/>
      <c r="E55" s="30">
        <v>0</v>
      </c>
      <c r="F55" s="31"/>
      <c r="H55" s="5"/>
      <c r="I55" s="5"/>
    </row>
    <row r="56" spans="1:10" x14ac:dyDescent="0.25">
      <c r="A56" s="180" t="s">
        <v>24</v>
      </c>
      <c r="B56" s="181"/>
      <c r="C56" s="182"/>
      <c r="D56" s="15"/>
      <c r="E56" s="30">
        <v>0</v>
      </c>
      <c r="F56" s="31"/>
      <c r="H56" s="5"/>
      <c r="I56" s="5"/>
    </row>
    <row r="57" spans="1:10" ht="12.75" hidden="1" customHeight="1" x14ac:dyDescent="0.25">
      <c r="A57" s="180" t="s">
        <v>25</v>
      </c>
      <c r="B57" s="181"/>
      <c r="C57" s="182"/>
      <c r="D57" s="15"/>
      <c r="E57" s="30"/>
      <c r="F57" s="31"/>
    </row>
    <row r="58" spans="1:10" x14ac:dyDescent="0.25">
      <c r="A58" s="137" t="s">
        <v>31</v>
      </c>
      <c r="B58" s="138"/>
      <c r="C58" s="139"/>
      <c r="D58" s="15">
        <f>D21</f>
        <v>0</v>
      </c>
      <c r="E58" s="84">
        <f>ROUND((H59)*I59*D58,0)</f>
        <v>0</v>
      </c>
      <c r="F58" s="31"/>
      <c r="H58" s="28" t="s">
        <v>44</v>
      </c>
      <c r="I58" s="28" t="s">
        <v>45</v>
      </c>
    </row>
    <row r="59" spans="1:10" x14ac:dyDescent="0.25">
      <c r="A59" s="137" t="s">
        <v>19</v>
      </c>
      <c r="B59" s="138"/>
      <c r="C59" s="139"/>
      <c r="D59" s="47"/>
      <c r="E59" s="30">
        <f>ROUND(H60*I60*D59+H61*I61*D59,0)</f>
        <v>0</v>
      </c>
      <c r="F59" s="31"/>
      <c r="H59" s="45">
        <v>369.65</v>
      </c>
      <c r="I59" s="26">
        <v>24</v>
      </c>
      <c r="J59" s="52"/>
    </row>
    <row r="60" spans="1:10" ht="13" x14ac:dyDescent="0.3">
      <c r="A60" s="149" t="s">
        <v>26</v>
      </c>
      <c r="B60" s="150"/>
      <c r="C60" s="151"/>
      <c r="D60" s="51"/>
      <c r="E60" s="32">
        <f>ROUND(SUM(E52:E59),0)</f>
        <v>0</v>
      </c>
      <c r="F60" s="33">
        <f>ROUND(SUM(E60:E60),0)</f>
        <v>0</v>
      </c>
      <c r="H60" s="45">
        <v>388.13</v>
      </c>
      <c r="I60" s="46">
        <v>0</v>
      </c>
      <c r="J60" s="52"/>
    </row>
    <row r="61" spans="1:10" ht="13.5" thickBot="1" x14ac:dyDescent="0.35">
      <c r="A61" s="155" t="s">
        <v>11</v>
      </c>
      <c r="B61" s="156"/>
      <c r="C61" s="157"/>
      <c r="D61" s="25"/>
      <c r="E61" s="34">
        <f>ROUND(E60+E49+E41+E36+E34,0)</f>
        <v>0</v>
      </c>
      <c r="F61" s="35">
        <f>ROUND(SUM(E61:E61),0)</f>
        <v>0</v>
      </c>
      <c r="H61" s="7"/>
      <c r="I61" s="7"/>
    </row>
    <row r="62" spans="1:10" s="10" customFormat="1" ht="13" x14ac:dyDescent="0.3">
      <c r="A62" s="158" t="s">
        <v>29</v>
      </c>
      <c r="B62" s="159"/>
      <c r="C62" s="160"/>
      <c r="D62" s="24"/>
      <c r="E62" s="36">
        <f>ROUND(E61-E58-E36-E56,0)</f>
        <v>0</v>
      </c>
      <c r="F62" s="37">
        <f>ROUND(SUM(E62:E62),0)</f>
        <v>0</v>
      </c>
      <c r="H62" s="11"/>
      <c r="I62" s="11"/>
    </row>
    <row r="63" spans="1:10" ht="13.5" thickBot="1" x14ac:dyDescent="0.35">
      <c r="A63" s="155" t="s">
        <v>46</v>
      </c>
      <c r="B63" s="156"/>
      <c r="C63" s="157"/>
      <c r="D63" s="29">
        <v>0.52</v>
      </c>
      <c r="E63" s="38">
        <f>ROUND(E62*$D$63,0)</f>
        <v>0</v>
      </c>
      <c r="F63" s="39">
        <f>ROUND(SUM(E63:E63),0)</f>
        <v>0</v>
      </c>
      <c r="H63" s="7"/>
      <c r="I63" s="5"/>
    </row>
    <row r="64" spans="1:10" ht="13.5" thickBot="1" x14ac:dyDescent="0.35">
      <c r="A64" s="146" t="s">
        <v>12</v>
      </c>
      <c r="B64" s="147"/>
      <c r="C64" s="148"/>
      <c r="D64" s="23"/>
      <c r="E64" s="40">
        <f>ROUND(E63+E61,0)</f>
        <v>0</v>
      </c>
      <c r="F64" s="41">
        <f>ROUND(SUM(E64:E64),0)</f>
        <v>0</v>
      </c>
      <c r="H64" s="7"/>
      <c r="I64" s="7"/>
    </row>
    <row r="65" spans="1:8" x14ac:dyDescent="0.25">
      <c r="A65" s="193" t="s">
        <v>30</v>
      </c>
      <c r="B65" s="193"/>
      <c r="C65" s="193"/>
      <c r="D65" s="193"/>
      <c r="E65" s="193"/>
      <c r="F65" s="175">
        <f>ROUND(F64,0)</f>
        <v>0</v>
      </c>
    </row>
    <row r="66" spans="1:8" x14ac:dyDescent="0.25">
      <c r="A66" s="194"/>
      <c r="B66" s="194"/>
      <c r="C66" s="194"/>
      <c r="D66" s="194"/>
      <c r="E66" s="194"/>
      <c r="F66" s="176"/>
    </row>
    <row r="67" spans="1:8" x14ac:dyDescent="0.25">
      <c r="D67" s="13"/>
      <c r="E67" s="13"/>
    </row>
    <row r="68" spans="1:8" x14ac:dyDescent="0.25">
      <c r="A68" s="199" t="s">
        <v>89</v>
      </c>
      <c r="D68" s="13"/>
      <c r="E68" s="13"/>
    </row>
    <row r="69" spans="1:8" s="13" customFormat="1" ht="13" x14ac:dyDescent="0.3">
      <c r="A69" s="87" t="s">
        <v>59</v>
      </c>
      <c r="B69" s="87"/>
      <c r="C69" s="87"/>
      <c r="D69" s="88"/>
      <c r="E69" s="88"/>
      <c r="F69" s="88"/>
      <c r="G69" s="89"/>
      <c r="H69" s="89"/>
    </row>
    <row r="70" spans="1:8" s="13" customFormat="1" ht="13" x14ac:dyDescent="0.3">
      <c r="A70" s="88" t="s">
        <v>60</v>
      </c>
      <c r="B70" s="88"/>
      <c r="C70" s="88"/>
      <c r="D70" s="88"/>
      <c r="E70" s="88"/>
      <c r="F70" s="88"/>
      <c r="G70" s="89"/>
      <c r="H70" s="89"/>
    </row>
    <row r="71" spans="1:8" x14ac:dyDescent="0.25">
      <c r="A71" s="173"/>
      <c r="B71" s="173"/>
      <c r="C71" s="173"/>
      <c r="D71" s="69"/>
      <c r="E71" s="13"/>
    </row>
    <row r="72" spans="1:8" x14ac:dyDescent="0.25">
      <c r="A72" s="13"/>
      <c r="B72" s="13"/>
      <c r="C72" s="13"/>
      <c r="D72" s="13"/>
      <c r="E72" s="13"/>
    </row>
    <row r="73" spans="1:8" x14ac:dyDescent="0.25">
      <c r="D73" s="13"/>
      <c r="E73" s="13"/>
    </row>
    <row r="74" spans="1:8" x14ac:dyDescent="0.25">
      <c r="D74" s="13"/>
      <c r="E74" s="13"/>
    </row>
    <row r="75" spans="1:8" x14ac:dyDescent="0.25">
      <c r="D75" s="13"/>
      <c r="E75" s="13"/>
    </row>
    <row r="76" spans="1:8" x14ac:dyDescent="0.25">
      <c r="D76" s="13"/>
      <c r="E76" s="13"/>
    </row>
    <row r="77" spans="1:8" x14ac:dyDescent="0.25">
      <c r="D77" s="13"/>
      <c r="E77" s="13"/>
    </row>
    <row r="78" spans="1:8" x14ac:dyDescent="0.25">
      <c r="D78" s="13"/>
      <c r="E78" s="13"/>
    </row>
    <row r="79" spans="1:8" x14ac:dyDescent="0.25">
      <c r="D79" s="13"/>
      <c r="E79" s="13"/>
    </row>
    <row r="80" spans="1:8" x14ac:dyDescent="0.25">
      <c r="D80" s="13"/>
      <c r="E80" s="13"/>
    </row>
    <row r="81" spans="4:5" x14ac:dyDescent="0.25">
      <c r="D81" s="13"/>
      <c r="E81" s="13"/>
    </row>
    <row r="82" spans="4:5" x14ac:dyDescent="0.25">
      <c r="D82" s="13"/>
      <c r="E82" s="13"/>
    </row>
    <row r="83" spans="4:5" x14ac:dyDescent="0.25">
      <c r="D83" s="13"/>
      <c r="E83" s="13"/>
    </row>
    <row r="84" spans="4:5" x14ac:dyDescent="0.25">
      <c r="D84" s="13"/>
      <c r="E84" s="13"/>
    </row>
    <row r="85" spans="4:5" x14ac:dyDescent="0.25">
      <c r="D85" s="13"/>
      <c r="E85" s="13"/>
    </row>
    <row r="86" spans="4:5" x14ac:dyDescent="0.25">
      <c r="D86" s="13"/>
      <c r="E86" s="13"/>
    </row>
    <row r="87" spans="4:5" x14ac:dyDescent="0.25">
      <c r="D87" s="13"/>
      <c r="E87" s="13"/>
    </row>
    <row r="88" spans="4:5" x14ac:dyDescent="0.25">
      <c r="D88" s="13"/>
      <c r="E88" s="13"/>
    </row>
    <row r="89" spans="4:5" x14ac:dyDescent="0.25">
      <c r="D89" s="13"/>
      <c r="E89" s="13"/>
    </row>
    <row r="90" spans="4:5" x14ac:dyDescent="0.25">
      <c r="D90" s="13"/>
      <c r="E90" s="13"/>
    </row>
    <row r="91" spans="4:5" x14ac:dyDescent="0.25">
      <c r="D91" s="13"/>
      <c r="E91" s="13"/>
    </row>
    <row r="92" spans="4:5" x14ac:dyDescent="0.25">
      <c r="D92" s="13"/>
      <c r="E92" s="13"/>
    </row>
    <row r="93" spans="4:5" x14ac:dyDescent="0.25">
      <c r="D93" s="13"/>
      <c r="E93" s="13"/>
    </row>
    <row r="94" spans="4:5" x14ac:dyDescent="0.25">
      <c r="D94" s="13"/>
      <c r="E94" s="13"/>
    </row>
    <row r="95" spans="4:5" x14ac:dyDescent="0.25">
      <c r="D95" s="13"/>
      <c r="E95" s="13"/>
    </row>
    <row r="96" spans="4:5" x14ac:dyDescent="0.25">
      <c r="D96" s="13"/>
      <c r="E96" s="13"/>
    </row>
    <row r="97" spans="4:5" x14ac:dyDescent="0.25">
      <c r="D97" s="13"/>
      <c r="E97" s="13"/>
    </row>
    <row r="98" spans="4:5" x14ac:dyDescent="0.25">
      <c r="D98" s="13"/>
      <c r="E98" s="13"/>
    </row>
    <row r="99" spans="4:5" x14ac:dyDescent="0.25">
      <c r="D99" s="13"/>
      <c r="E99" s="13"/>
    </row>
    <row r="100" spans="4:5" x14ac:dyDescent="0.25">
      <c r="D100" s="13"/>
      <c r="E100" s="13"/>
    </row>
    <row r="101" spans="4:5" x14ac:dyDescent="0.25">
      <c r="D101" s="13"/>
      <c r="E101" s="13"/>
    </row>
    <row r="102" spans="4:5" x14ac:dyDescent="0.25">
      <c r="D102" s="13"/>
      <c r="E102" s="13"/>
    </row>
    <row r="103" spans="4:5" x14ac:dyDescent="0.25">
      <c r="D103" s="13"/>
      <c r="E103" s="13"/>
    </row>
    <row r="104" spans="4:5" x14ac:dyDescent="0.25">
      <c r="D104" s="13"/>
      <c r="E104" s="13"/>
    </row>
    <row r="105" spans="4:5" x14ac:dyDescent="0.25">
      <c r="D105" s="13"/>
      <c r="E105" s="13"/>
    </row>
    <row r="106" spans="4:5" x14ac:dyDescent="0.25">
      <c r="D106" s="13"/>
      <c r="E106" s="13"/>
    </row>
    <row r="107" spans="4:5" x14ac:dyDescent="0.25">
      <c r="D107" s="13"/>
      <c r="E107" s="13"/>
    </row>
    <row r="108" spans="4:5" x14ac:dyDescent="0.25">
      <c r="D108" s="13"/>
      <c r="E108" s="13"/>
    </row>
    <row r="109" spans="4:5" x14ac:dyDescent="0.25">
      <c r="D109" s="13"/>
      <c r="E109" s="13"/>
    </row>
    <row r="110" spans="4:5" x14ac:dyDescent="0.25">
      <c r="D110" s="13"/>
      <c r="E110" s="13"/>
    </row>
    <row r="111" spans="4:5" x14ac:dyDescent="0.25">
      <c r="D111" s="13"/>
      <c r="E111" s="13"/>
    </row>
    <row r="112" spans="4:5" x14ac:dyDescent="0.25">
      <c r="D112" s="13"/>
      <c r="E112" s="13"/>
    </row>
    <row r="113" spans="4:5" x14ac:dyDescent="0.25">
      <c r="D113" s="13"/>
      <c r="E113" s="13"/>
    </row>
    <row r="114" spans="4:5" x14ac:dyDescent="0.25">
      <c r="D114" s="13"/>
      <c r="E114" s="13"/>
    </row>
    <row r="115" spans="4:5" x14ac:dyDescent="0.25">
      <c r="D115" s="13"/>
      <c r="E115" s="13"/>
    </row>
    <row r="116" spans="4:5" x14ac:dyDescent="0.25">
      <c r="D116" s="13"/>
      <c r="E116" s="13"/>
    </row>
    <row r="117" spans="4:5" x14ac:dyDescent="0.25">
      <c r="D117" s="13"/>
      <c r="E117" s="13"/>
    </row>
    <row r="118" spans="4:5" x14ac:dyDescent="0.25">
      <c r="D118" s="13"/>
      <c r="E118" s="13"/>
    </row>
    <row r="119" spans="4:5" x14ac:dyDescent="0.25">
      <c r="D119" s="13"/>
      <c r="E119" s="13"/>
    </row>
    <row r="120" spans="4:5" x14ac:dyDescent="0.25">
      <c r="D120" s="13"/>
      <c r="E120" s="13"/>
    </row>
    <row r="121" spans="4:5" x14ac:dyDescent="0.25">
      <c r="D121" s="13"/>
      <c r="E121" s="13"/>
    </row>
    <row r="122" spans="4:5" x14ac:dyDescent="0.25">
      <c r="D122" s="13"/>
      <c r="E122" s="13"/>
    </row>
    <row r="123" spans="4:5" x14ac:dyDescent="0.25">
      <c r="D123" s="13"/>
      <c r="E123" s="13"/>
    </row>
    <row r="124" spans="4:5" x14ac:dyDescent="0.25">
      <c r="D124" s="13"/>
      <c r="E124" s="13"/>
    </row>
    <row r="125" spans="4:5" x14ac:dyDescent="0.25">
      <c r="D125" s="13"/>
      <c r="E125" s="13"/>
    </row>
    <row r="126" spans="4:5" x14ac:dyDescent="0.25">
      <c r="D126" s="13"/>
      <c r="E126" s="13"/>
    </row>
    <row r="127" spans="4:5" x14ac:dyDescent="0.25">
      <c r="D127" s="13"/>
      <c r="E127" s="13"/>
    </row>
    <row r="128" spans="4:5" x14ac:dyDescent="0.25">
      <c r="D128" s="13"/>
      <c r="E128" s="13"/>
    </row>
    <row r="129" spans="4:5" x14ac:dyDescent="0.25">
      <c r="D129" s="13"/>
      <c r="E129" s="13"/>
    </row>
    <row r="130" spans="4:5" x14ac:dyDescent="0.25">
      <c r="D130" s="13"/>
      <c r="E130" s="13"/>
    </row>
    <row r="131" spans="4:5" x14ac:dyDescent="0.25">
      <c r="D131" s="13"/>
      <c r="E131" s="13"/>
    </row>
    <row r="132" spans="4:5" x14ac:dyDescent="0.25">
      <c r="D132" s="13"/>
      <c r="E132" s="13"/>
    </row>
    <row r="133" spans="4:5" x14ac:dyDescent="0.25">
      <c r="D133" s="13"/>
      <c r="E133" s="13"/>
    </row>
    <row r="134" spans="4:5" x14ac:dyDescent="0.25">
      <c r="D134" s="13"/>
      <c r="E134" s="13"/>
    </row>
    <row r="135" spans="4:5" x14ac:dyDescent="0.25">
      <c r="D135" s="13"/>
      <c r="E135" s="13"/>
    </row>
    <row r="136" spans="4:5" x14ac:dyDescent="0.25">
      <c r="D136" s="13"/>
      <c r="E136" s="13"/>
    </row>
    <row r="137" spans="4:5" x14ac:dyDescent="0.25">
      <c r="D137" s="13"/>
      <c r="E137" s="13"/>
    </row>
    <row r="138" spans="4:5" x14ac:dyDescent="0.25">
      <c r="D138" s="13"/>
      <c r="E138" s="13"/>
    </row>
    <row r="139" spans="4:5" x14ac:dyDescent="0.25">
      <c r="D139" s="13"/>
      <c r="E139" s="13"/>
    </row>
    <row r="140" spans="4:5" x14ac:dyDescent="0.25">
      <c r="D140" s="13"/>
      <c r="E140" s="13"/>
    </row>
    <row r="141" spans="4:5" x14ac:dyDescent="0.25">
      <c r="D141" s="13"/>
      <c r="E141" s="13"/>
    </row>
    <row r="142" spans="4:5" x14ac:dyDescent="0.25">
      <c r="D142" s="13"/>
      <c r="E142" s="13"/>
    </row>
    <row r="143" spans="4:5" x14ac:dyDescent="0.25">
      <c r="D143" s="13"/>
      <c r="E143" s="13"/>
    </row>
    <row r="144" spans="4:5" x14ac:dyDescent="0.25">
      <c r="D144" s="13"/>
      <c r="E144" s="13"/>
    </row>
    <row r="145" spans="4:5" x14ac:dyDescent="0.25">
      <c r="D145" s="13"/>
      <c r="E145" s="13"/>
    </row>
    <row r="146" spans="4:5" x14ac:dyDescent="0.25">
      <c r="D146" s="13"/>
      <c r="E146" s="13"/>
    </row>
    <row r="147" spans="4:5" x14ac:dyDescent="0.25">
      <c r="D147" s="13"/>
      <c r="E147" s="13"/>
    </row>
    <row r="148" spans="4:5" x14ac:dyDescent="0.25">
      <c r="D148" s="13"/>
      <c r="E148" s="13"/>
    </row>
    <row r="149" spans="4:5" x14ac:dyDescent="0.25">
      <c r="D149" s="13"/>
      <c r="E149" s="13"/>
    </row>
    <row r="150" spans="4:5" x14ac:dyDescent="0.25">
      <c r="D150" s="13"/>
      <c r="E150" s="13"/>
    </row>
    <row r="151" spans="4:5" x14ac:dyDescent="0.25">
      <c r="D151" s="13"/>
      <c r="E151" s="13"/>
    </row>
    <row r="152" spans="4:5" x14ac:dyDescent="0.25">
      <c r="D152" s="13"/>
      <c r="E152" s="13"/>
    </row>
    <row r="153" spans="4:5" x14ac:dyDescent="0.25">
      <c r="D153" s="13"/>
      <c r="E153" s="13"/>
    </row>
    <row r="154" spans="4:5" x14ac:dyDescent="0.25">
      <c r="D154" s="13"/>
      <c r="E154" s="13"/>
    </row>
    <row r="155" spans="4:5" x14ac:dyDescent="0.25">
      <c r="D155" s="13"/>
      <c r="E155" s="13"/>
    </row>
    <row r="156" spans="4:5" x14ac:dyDescent="0.25">
      <c r="D156" s="13"/>
      <c r="E156" s="13"/>
    </row>
    <row r="157" spans="4:5" x14ac:dyDescent="0.25">
      <c r="D157" s="13"/>
      <c r="E157" s="13"/>
    </row>
    <row r="158" spans="4:5" x14ac:dyDescent="0.25">
      <c r="D158" s="13"/>
      <c r="E158" s="13"/>
    </row>
    <row r="159" spans="4:5" x14ac:dyDescent="0.25">
      <c r="D159" s="13"/>
      <c r="E159" s="13"/>
    </row>
    <row r="160" spans="4:5" x14ac:dyDescent="0.25">
      <c r="D160" s="13"/>
      <c r="E160" s="13"/>
    </row>
    <row r="161" spans="4:5" x14ac:dyDescent="0.25">
      <c r="D161" s="13"/>
      <c r="E161" s="13"/>
    </row>
    <row r="162" spans="4:5" x14ac:dyDescent="0.25">
      <c r="D162" s="13"/>
      <c r="E162" s="13"/>
    </row>
    <row r="163" spans="4:5" x14ac:dyDescent="0.25">
      <c r="D163" s="13"/>
      <c r="E163" s="13"/>
    </row>
    <row r="164" spans="4:5" x14ac:dyDescent="0.25">
      <c r="D164" s="13"/>
      <c r="E164" s="13"/>
    </row>
    <row r="165" spans="4:5" x14ac:dyDescent="0.25">
      <c r="D165" s="13"/>
      <c r="E165" s="13"/>
    </row>
    <row r="166" spans="4:5" x14ac:dyDescent="0.25">
      <c r="D166" s="13"/>
      <c r="E166" s="13"/>
    </row>
    <row r="167" spans="4:5" x14ac:dyDescent="0.25">
      <c r="D167" s="13"/>
      <c r="E167" s="13"/>
    </row>
    <row r="168" spans="4:5" x14ac:dyDescent="0.25">
      <c r="D168" s="13"/>
      <c r="E168" s="13"/>
    </row>
    <row r="169" spans="4:5" x14ac:dyDescent="0.25">
      <c r="D169" s="13"/>
      <c r="E169" s="13"/>
    </row>
    <row r="170" spans="4:5" x14ac:dyDescent="0.25">
      <c r="D170" s="13"/>
      <c r="E170" s="13"/>
    </row>
    <row r="171" spans="4:5" x14ac:dyDescent="0.25">
      <c r="D171" s="13"/>
      <c r="E171" s="13"/>
    </row>
    <row r="172" spans="4:5" x14ac:dyDescent="0.25">
      <c r="D172" s="13"/>
      <c r="E172" s="13"/>
    </row>
    <row r="173" spans="4:5" x14ac:dyDescent="0.25">
      <c r="D173" s="13"/>
      <c r="E173" s="13"/>
    </row>
    <row r="174" spans="4:5" x14ac:dyDescent="0.25">
      <c r="D174" s="13"/>
      <c r="E174" s="13"/>
    </row>
    <row r="175" spans="4:5" x14ac:dyDescent="0.25">
      <c r="D175" s="13"/>
      <c r="E175" s="13"/>
    </row>
    <row r="176" spans="4:5" x14ac:dyDescent="0.25">
      <c r="D176" s="13"/>
      <c r="E176" s="13"/>
    </row>
    <row r="177" spans="4:5" x14ac:dyDescent="0.25">
      <c r="D177" s="13"/>
      <c r="E177" s="13"/>
    </row>
    <row r="178" spans="4:5" x14ac:dyDescent="0.25">
      <c r="D178" s="13"/>
      <c r="E178" s="13"/>
    </row>
    <row r="179" spans="4:5" x14ac:dyDescent="0.25">
      <c r="D179" s="13"/>
      <c r="E179" s="13"/>
    </row>
    <row r="180" spans="4:5" x14ac:dyDescent="0.25">
      <c r="D180" s="13"/>
      <c r="E180" s="13"/>
    </row>
    <row r="181" spans="4:5" x14ac:dyDescent="0.25">
      <c r="D181" s="13"/>
      <c r="E181" s="13"/>
    </row>
    <row r="182" spans="4:5" x14ac:dyDescent="0.25">
      <c r="D182" s="13"/>
      <c r="E182" s="13"/>
    </row>
    <row r="183" spans="4:5" x14ac:dyDescent="0.25">
      <c r="D183" s="13"/>
      <c r="E183" s="13"/>
    </row>
    <row r="184" spans="4:5" x14ac:dyDescent="0.25">
      <c r="D184" s="13"/>
      <c r="E184" s="13"/>
    </row>
    <row r="185" spans="4:5" x14ac:dyDescent="0.25">
      <c r="D185" s="13"/>
      <c r="E185" s="13"/>
    </row>
    <row r="186" spans="4:5" x14ac:dyDescent="0.25">
      <c r="D186" s="13"/>
      <c r="E186" s="13"/>
    </row>
    <row r="187" spans="4:5" x14ac:dyDescent="0.25">
      <c r="D187" s="13"/>
      <c r="E187" s="13"/>
    </row>
    <row r="188" spans="4:5" x14ac:dyDescent="0.25">
      <c r="D188" s="13"/>
      <c r="E188" s="13"/>
    </row>
    <row r="189" spans="4:5" x14ac:dyDescent="0.25">
      <c r="D189" s="13"/>
      <c r="E189" s="13"/>
    </row>
    <row r="190" spans="4:5" x14ac:dyDescent="0.25">
      <c r="D190" s="13"/>
      <c r="E190" s="13"/>
    </row>
    <row r="191" spans="4:5" x14ac:dyDescent="0.25">
      <c r="D191" s="13"/>
      <c r="E191" s="13"/>
    </row>
    <row r="192" spans="4:5" x14ac:dyDescent="0.25">
      <c r="D192" s="13"/>
      <c r="E192" s="13"/>
    </row>
    <row r="193" spans="4:5" x14ac:dyDescent="0.25">
      <c r="D193" s="13"/>
      <c r="E193" s="13"/>
    </row>
    <row r="194" spans="4:5" x14ac:dyDescent="0.25">
      <c r="D194" s="13"/>
      <c r="E194" s="13"/>
    </row>
    <row r="195" spans="4:5" x14ac:dyDescent="0.25">
      <c r="D195" s="13"/>
      <c r="E195" s="13"/>
    </row>
    <row r="196" spans="4:5" x14ac:dyDescent="0.25">
      <c r="D196" s="13"/>
      <c r="E196" s="13"/>
    </row>
    <row r="197" spans="4:5" x14ac:dyDescent="0.25">
      <c r="D197" s="13"/>
      <c r="E197" s="13"/>
    </row>
    <row r="198" spans="4:5" x14ac:dyDescent="0.25">
      <c r="D198" s="13"/>
      <c r="E198" s="13"/>
    </row>
    <row r="199" spans="4:5" x14ac:dyDescent="0.25">
      <c r="D199" s="13"/>
      <c r="E199" s="13"/>
    </row>
    <row r="200" spans="4:5" x14ac:dyDescent="0.25">
      <c r="D200" s="13"/>
      <c r="E200" s="13"/>
    </row>
    <row r="201" spans="4:5" x14ac:dyDescent="0.25">
      <c r="D201" s="13"/>
      <c r="E201" s="13"/>
    </row>
    <row r="202" spans="4:5" x14ac:dyDescent="0.25">
      <c r="D202" s="13"/>
      <c r="E202" s="13"/>
    </row>
    <row r="203" spans="4:5" x14ac:dyDescent="0.25">
      <c r="D203" s="13"/>
      <c r="E203" s="13"/>
    </row>
    <row r="204" spans="4:5" x14ac:dyDescent="0.25">
      <c r="D204" s="13"/>
      <c r="E204" s="13"/>
    </row>
    <row r="205" spans="4:5" x14ac:dyDescent="0.25">
      <c r="D205" s="13"/>
      <c r="E205" s="13"/>
    </row>
    <row r="206" spans="4:5" x14ac:dyDescent="0.25">
      <c r="D206" s="13"/>
      <c r="E206" s="13"/>
    </row>
    <row r="207" spans="4:5" x14ac:dyDescent="0.25">
      <c r="D207" s="13"/>
      <c r="E207" s="13"/>
    </row>
    <row r="208" spans="4:5" x14ac:dyDescent="0.25">
      <c r="D208" s="13"/>
      <c r="E208" s="13"/>
    </row>
    <row r="209" spans="4:5" x14ac:dyDescent="0.25">
      <c r="D209" s="13"/>
      <c r="E209" s="13"/>
    </row>
    <row r="210" spans="4:5" x14ac:dyDescent="0.25">
      <c r="D210" s="13"/>
      <c r="E210" s="13"/>
    </row>
    <row r="211" spans="4:5" x14ac:dyDescent="0.25">
      <c r="D211" s="13"/>
      <c r="E211" s="13"/>
    </row>
    <row r="212" spans="4:5" x14ac:dyDescent="0.25">
      <c r="D212" s="13"/>
      <c r="E212" s="13"/>
    </row>
    <row r="213" spans="4:5" x14ac:dyDescent="0.25">
      <c r="D213" s="13"/>
      <c r="E213" s="13"/>
    </row>
    <row r="214" spans="4:5" x14ac:dyDescent="0.25">
      <c r="D214" s="13"/>
      <c r="E214" s="13"/>
    </row>
    <row r="215" spans="4:5" x14ac:dyDescent="0.25">
      <c r="D215" s="13"/>
      <c r="E215" s="13"/>
    </row>
    <row r="216" spans="4:5" x14ac:dyDescent="0.25">
      <c r="D216" s="13"/>
      <c r="E216" s="13"/>
    </row>
    <row r="217" spans="4:5" x14ac:dyDescent="0.25">
      <c r="D217" s="13"/>
      <c r="E217" s="13"/>
    </row>
    <row r="218" spans="4:5" x14ac:dyDescent="0.25">
      <c r="D218" s="13"/>
      <c r="E218" s="13"/>
    </row>
    <row r="219" spans="4:5" x14ac:dyDescent="0.25">
      <c r="D219" s="13"/>
      <c r="E219" s="13"/>
    </row>
    <row r="220" spans="4:5" x14ac:dyDescent="0.25">
      <c r="D220" s="13"/>
      <c r="E220" s="13"/>
    </row>
    <row r="221" spans="4:5" x14ac:dyDescent="0.25">
      <c r="D221" s="13"/>
      <c r="E221" s="13"/>
    </row>
    <row r="222" spans="4:5" x14ac:dyDescent="0.25">
      <c r="D222" s="13"/>
      <c r="E222" s="13"/>
    </row>
    <row r="223" spans="4:5" x14ac:dyDescent="0.25">
      <c r="D223" s="13"/>
      <c r="E223" s="13"/>
    </row>
    <row r="224" spans="4:5" x14ac:dyDescent="0.25">
      <c r="D224" s="13"/>
      <c r="E224" s="13"/>
    </row>
    <row r="225" spans="4:5" x14ac:dyDescent="0.25">
      <c r="D225" s="13"/>
      <c r="E225" s="13"/>
    </row>
    <row r="226" spans="4:5" x14ac:dyDescent="0.25">
      <c r="D226" s="13"/>
      <c r="E226" s="13"/>
    </row>
    <row r="227" spans="4:5" x14ac:dyDescent="0.25">
      <c r="D227" s="13"/>
      <c r="E227" s="13"/>
    </row>
    <row r="228" spans="4:5" x14ac:dyDescent="0.25">
      <c r="D228" s="13"/>
      <c r="E228" s="13"/>
    </row>
    <row r="229" spans="4:5" x14ac:dyDescent="0.25">
      <c r="D229" s="13"/>
      <c r="E229" s="13"/>
    </row>
    <row r="230" spans="4:5" x14ac:dyDescent="0.25">
      <c r="D230" s="13"/>
      <c r="E230" s="13"/>
    </row>
    <row r="231" spans="4:5" x14ac:dyDescent="0.25">
      <c r="D231" s="13"/>
      <c r="E231" s="13"/>
    </row>
    <row r="232" spans="4:5" x14ac:dyDescent="0.25">
      <c r="D232" s="13"/>
      <c r="E232" s="13"/>
    </row>
    <row r="233" spans="4:5" x14ac:dyDescent="0.25">
      <c r="D233" s="13"/>
      <c r="E233" s="13"/>
    </row>
    <row r="234" spans="4:5" x14ac:dyDescent="0.25">
      <c r="D234" s="13"/>
      <c r="E234" s="13"/>
    </row>
    <row r="235" spans="4:5" x14ac:dyDescent="0.25">
      <c r="D235" s="13"/>
      <c r="E235" s="13"/>
    </row>
    <row r="236" spans="4:5" x14ac:dyDescent="0.25">
      <c r="D236" s="13"/>
      <c r="E236" s="13"/>
    </row>
    <row r="237" spans="4:5" x14ac:dyDescent="0.25">
      <c r="D237" s="13"/>
      <c r="E237" s="13"/>
    </row>
    <row r="238" spans="4:5" x14ac:dyDescent="0.25">
      <c r="D238" s="13"/>
      <c r="E238" s="13"/>
    </row>
    <row r="239" spans="4:5" x14ac:dyDescent="0.25">
      <c r="D239" s="13"/>
      <c r="E239" s="13"/>
    </row>
    <row r="240" spans="4:5" x14ac:dyDescent="0.25">
      <c r="D240" s="13"/>
      <c r="E240" s="13"/>
    </row>
    <row r="241" spans="4:5" x14ac:dyDescent="0.25">
      <c r="D241" s="13"/>
      <c r="E241" s="13"/>
    </row>
    <row r="242" spans="4:5" x14ac:dyDescent="0.25">
      <c r="D242" s="13"/>
      <c r="E242" s="13"/>
    </row>
    <row r="243" spans="4:5" x14ac:dyDescent="0.25">
      <c r="D243" s="13"/>
      <c r="E243" s="13"/>
    </row>
    <row r="244" spans="4:5" x14ac:dyDescent="0.25">
      <c r="D244" s="13"/>
      <c r="E244" s="13"/>
    </row>
    <row r="245" spans="4:5" x14ac:dyDescent="0.25">
      <c r="D245" s="13"/>
      <c r="E245" s="13"/>
    </row>
    <row r="246" spans="4:5" x14ac:dyDescent="0.25">
      <c r="D246" s="13"/>
      <c r="E246" s="13"/>
    </row>
    <row r="247" spans="4:5" x14ac:dyDescent="0.25">
      <c r="D247" s="13"/>
      <c r="E247" s="13"/>
    </row>
    <row r="248" spans="4:5" x14ac:dyDescent="0.25">
      <c r="D248" s="13"/>
      <c r="E248" s="13"/>
    </row>
    <row r="249" spans="4:5" x14ac:dyDescent="0.25">
      <c r="D249" s="13"/>
      <c r="E249" s="13"/>
    </row>
    <row r="250" spans="4:5" x14ac:dyDescent="0.25">
      <c r="D250" s="13"/>
      <c r="E250" s="13"/>
    </row>
    <row r="251" spans="4:5" x14ac:dyDescent="0.25">
      <c r="D251" s="13"/>
      <c r="E251" s="13"/>
    </row>
    <row r="252" spans="4:5" x14ac:dyDescent="0.25">
      <c r="D252" s="13"/>
      <c r="E252" s="13"/>
    </row>
    <row r="253" spans="4:5" x14ac:dyDescent="0.25">
      <c r="D253" s="13"/>
      <c r="E253" s="13"/>
    </row>
    <row r="254" spans="4:5" x14ac:dyDescent="0.25">
      <c r="D254" s="13"/>
      <c r="E254" s="13"/>
    </row>
    <row r="255" spans="4:5" x14ac:dyDescent="0.25">
      <c r="D255" s="13"/>
      <c r="E255" s="13"/>
    </row>
    <row r="256" spans="4:5" x14ac:dyDescent="0.25">
      <c r="D256" s="13"/>
      <c r="E256" s="13"/>
    </row>
    <row r="257" spans="4:5" x14ac:dyDescent="0.25">
      <c r="D257" s="13"/>
      <c r="E257" s="13"/>
    </row>
    <row r="258" spans="4:5" x14ac:dyDescent="0.25">
      <c r="D258" s="13"/>
      <c r="E258" s="13"/>
    </row>
    <row r="259" spans="4:5" x14ac:dyDescent="0.25">
      <c r="D259" s="13"/>
      <c r="E259" s="13"/>
    </row>
    <row r="260" spans="4:5" x14ac:dyDescent="0.25">
      <c r="D260" s="13"/>
      <c r="E260" s="13"/>
    </row>
    <row r="261" spans="4:5" x14ac:dyDescent="0.25">
      <c r="D261" s="13"/>
      <c r="E261" s="13"/>
    </row>
    <row r="262" spans="4:5" x14ac:dyDescent="0.25">
      <c r="D262" s="13"/>
      <c r="E262" s="13"/>
    </row>
    <row r="263" spans="4:5" x14ac:dyDescent="0.25">
      <c r="D263" s="13"/>
      <c r="E263" s="13"/>
    </row>
    <row r="264" spans="4:5" x14ac:dyDescent="0.25">
      <c r="D264" s="13"/>
      <c r="E264" s="13"/>
    </row>
    <row r="265" spans="4:5" x14ac:dyDescent="0.25">
      <c r="D265" s="13"/>
      <c r="E265" s="13"/>
    </row>
    <row r="266" spans="4:5" x14ac:dyDescent="0.25">
      <c r="D266" s="13"/>
      <c r="E266" s="13"/>
    </row>
    <row r="267" spans="4:5" x14ac:dyDescent="0.25">
      <c r="D267" s="13"/>
      <c r="E267" s="13"/>
    </row>
    <row r="268" spans="4:5" x14ac:dyDescent="0.25">
      <c r="D268" s="13"/>
      <c r="E268" s="13"/>
    </row>
    <row r="269" spans="4:5" x14ac:dyDescent="0.25">
      <c r="D269" s="13"/>
      <c r="E269" s="13"/>
    </row>
    <row r="270" spans="4:5" x14ac:dyDescent="0.25">
      <c r="D270" s="13"/>
      <c r="E270" s="13"/>
    </row>
    <row r="271" spans="4:5" x14ac:dyDescent="0.25">
      <c r="D271" s="13"/>
      <c r="E271" s="13"/>
    </row>
    <row r="272" spans="4:5" x14ac:dyDescent="0.25">
      <c r="D272" s="13"/>
      <c r="E272" s="13"/>
    </row>
    <row r="273" spans="4:5" x14ac:dyDescent="0.25">
      <c r="D273" s="13"/>
      <c r="E273" s="13"/>
    </row>
    <row r="274" spans="4:5" x14ac:dyDescent="0.25">
      <c r="D274" s="13"/>
      <c r="E274" s="13"/>
    </row>
    <row r="275" spans="4:5" x14ac:dyDescent="0.25">
      <c r="D275" s="13"/>
      <c r="E275" s="13"/>
    </row>
    <row r="276" spans="4:5" x14ac:dyDescent="0.25">
      <c r="D276" s="13"/>
      <c r="E276" s="13"/>
    </row>
    <row r="277" spans="4:5" x14ac:dyDescent="0.25">
      <c r="D277" s="13"/>
      <c r="E277" s="13"/>
    </row>
    <row r="278" spans="4:5" x14ac:dyDescent="0.25">
      <c r="D278" s="13"/>
      <c r="E278" s="13"/>
    </row>
    <row r="279" spans="4:5" x14ac:dyDescent="0.25">
      <c r="D279" s="13"/>
      <c r="E279" s="13"/>
    </row>
    <row r="280" spans="4:5" x14ac:dyDescent="0.25">
      <c r="D280" s="13"/>
      <c r="E280" s="13"/>
    </row>
    <row r="281" spans="4:5" x14ac:dyDescent="0.25">
      <c r="D281" s="13"/>
      <c r="E281" s="13"/>
    </row>
    <row r="282" spans="4:5" x14ac:dyDescent="0.25">
      <c r="D282" s="13"/>
      <c r="E282" s="13"/>
    </row>
    <row r="283" spans="4:5" x14ac:dyDescent="0.25">
      <c r="D283" s="13"/>
      <c r="E283" s="13"/>
    </row>
    <row r="284" spans="4:5" x14ac:dyDescent="0.25">
      <c r="D284" s="13"/>
      <c r="E284" s="13"/>
    </row>
    <row r="285" spans="4:5" x14ac:dyDescent="0.25">
      <c r="D285" s="13"/>
      <c r="E285" s="13"/>
    </row>
    <row r="286" spans="4:5" x14ac:dyDescent="0.25">
      <c r="D286" s="13"/>
      <c r="E286" s="13"/>
    </row>
    <row r="287" spans="4:5" x14ac:dyDescent="0.25">
      <c r="D287" s="13"/>
      <c r="E287" s="13"/>
    </row>
    <row r="288" spans="4:5" x14ac:dyDescent="0.25">
      <c r="D288" s="13"/>
      <c r="E288" s="13"/>
    </row>
    <row r="289" spans="4:5" x14ac:dyDescent="0.25">
      <c r="D289" s="13"/>
      <c r="E289" s="13"/>
    </row>
    <row r="290" spans="4:5" x14ac:dyDescent="0.25">
      <c r="D290" s="13"/>
      <c r="E290" s="13"/>
    </row>
    <row r="291" spans="4:5" x14ac:dyDescent="0.25">
      <c r="D291" s="13"/>
      <c r="E291" s="13"/>
    </row>
    <row r="292" spans="4:5" x14ac:dyDescent="0.25">
      <c r="D292" s="13"/>
      <c r="E292" s="13"/>
    </row>
    <row r="293" spans="4:5" x14ac:dyDescent="0.25">
      <c r="D293" s="13"/>
      <c r="E293" s="13"/>
    </row>
    <row r="294" spans="4:5" x14ac:dyDescent="0.25">
      <c r="D294" s="13"/>
      <c r="E294" s="13"/>
    </row>
    <row r="295" spans="4:5" x14ac:dyDescent="0.25">
      <c r="D295" s="13"/>
      <c r="E295" s="13"/>
    </row>
    <row r="296" spans="4:5" x14ac:dyDescent="0.25">
      <c r="D296" s="13"/>
      <c r="E296" s="13"/>
    </row>
    <row r="297" spans="4:5" x14ac:dyDescent="0.25">
      <c r="D297" s="13"/>
      <c r="E297" s="13"/>
    </row>
    <row r="298" spans="4:5" x14ac:dyDescent="0.25">
      <c r="D298" s="13"/>
      <c r="E298" s="13"/>
    </row>
    <row r="299" spans="4:5" x14ac:dyDescent="0.25">
      <c r="D299" s="13"/>
      <c r="E299" s="13"/>
    </row>
    <row r="300" spans="4:5" x14ac:dyDescent="0.25">
      <c r="D300" s="13"/>
      <c r="E300" s="13"/>
    </row>
    <row r="301" spans="4:5" x14ac:dyDescent="0.25">
      <c r="D301" s="13"/>
      <c r="E301" s="13"/>
    </row>
    <row r="302" spans="4:5" x14ac:dyDescent="0.25">
      <c r="D302" s="13"/>
      <c r="E302" s="13"/>
    </row>
    <row r="303" spans="4:5" x14ac:dyDescent="0.25">
      <c r="D303" s="13"/>
      <c r="E303" s="13"/>
    </row>
    <row r="304" spans="4:5" x14ac:dyDescent="0.25">
      <c r="D304" s="13"/>
      <c r="E304" s="13"/>
    </row>
    <row r="305" spans="4:5" x14ac:dyDescent="0.25">
      <c r="D305" s="13"/>
      <c r="E305" s="13"/>
    </row>
    <row r="306" spans="4:5" x14ac:dyDescent="0.25">
      <c r="D306" s="13"/>
      <c r="E306" s="13"/>
    </row>
    <row r="307" spans="4:5" x14ac:dyDescent="0.25">
      <c r="D307" s="13"/>
      <c r="E307" s="13"/>
    </row>
    <row r="308" spans="4:5" x14ac:dyDescent="0.25">
      <c r="D308" s="13"/>
      <c r="E308" s="13"/>
    </row>
    <row r="309" spans="4:5" x14ac:dyDescent="0.25">
      <c r="D309" s="13"/>
      <c r="E309" s="13"/>
    </row>
    <row r="310" spans="4:5" x14ac:dyDescent="0.25">
      <c r="D310" s="13"/>
      <c r="E310" s="13"/>
    </row>
    <row r="311" spans="4:5" x14ac:dyDescent="0.25">
      <c r="D311" s="13"/>
      <c r="E311" s="13"/>
    </row>
    <row r="312" spans="4:5" x14ac:dyDescent="0.25">
      <c r="D312" s="13"/>
      <c r="E312" s="13"/>
    </row>
    <row r="313" spans="4:5" x14ac:dyDescent="0.25">
      <c r="D313" s="13"/>
      <c r="E313" s="13"/>
    </row>
    <row r="314" spans="4:5" x14ac:dyDescent="0.25">
      <c r="D314" s="13"/>
      <c r="E314" s="13"/>
    </row>
    <row r="315" spans="4:5" x14ac:dyDescent="0.25">
      <c r="D315" s="13"/>
      <c r="E315" s="13"/>
    </row>
    <row r="316" spans="4:5" x14ac:dyDescent="0.25">
      <c r="D316" s="13"/>
      <c r="E316" s="13"/>
    </row>
    <row r="317" spans="4:5" x14ac:dyDescent="0.25">
      <c r="D317" s="13"/>
      <c r="E317" s="13"/>
    </row>
    <row r="318" spans="4:5" x14ac:dyDescent="0.25">
      <c r="D318" s="13"/>
      <c r="E318" s="13"/>
    </row>
    <row r="319" spans="4:5" x14ac:dyDescent="0.25">
      <c r="D319" s="13"/>
      <c r="E319" s="13"/>
    </row>
    <row r="320" spans="4:5" x14ac:dyDescent="0.25">
      <c r="D320" s="13"/>
      <c r="E320" s="13"/>
    </row>
    <row r="321" spans="4:5" x14ac:dyDescent="0.25">
      <c r="D321" s="13"/>
      <c r="E321" s="13"/>
    </row>
    <row r="322" spans="4:5" x14ac:dyDescent="0.25">
      <c r="D322" s="13"/>
      <c r="E322" s="13"/>
    </row>
    <row r="323" spans="4:5" x14ac:dyDescent="0.25">
      <c r="D323" s="13"/>
      <c r="E323" s="13"/>
    </row>
    <row r="324" spans="4:5" x14ac:dyDescent="0.25">
      <c r="D324" s="13"/>
      <c r="E324" s="13"/>
    </row>
    <row r="325" spans="4:5" x14ac:dyDescent="0.25">
      <c r="D325" s="13"/>
      <c r="E325" s="13"/>
    </row>
    <row r="326" spans="4:5" x14ac:dyDescent="0.25">
      <c r="D326" s="13"/>
      <c r="E326" s="13"/>
    </row>
    <row r="327" spans="4:5" x14ac:dyDescent="0.25">
      <c r="D327" s="13"/>
      <c r="E327" s="13"/>
    </row>
    <row r="328" spans="4:5" x14ac:dyDescent="0.25">
      <c r="D328" s="13"/>
      <c r="E328" s="13"/>
    </row>
    <row r="329" spans="4:5" x14ac:dyDescent="0.25">
      <c r="D329" s="13"/>
      <c r="E329" s="13"/>
    </row>
    <row r="330" spans="4:5" x14ac:dyDescent="0.25">
      <c r="D330" s="13"/>
      <c r="E330" s="13"/>
    </row>
    <row r="331" spans="4:5" x14ac:dyDescent="0.25">
      <c r="D331" s="13"/>
      <c r="E331" s="13"/>
    </row>
    <row r="332" spans="4:5" x14ac:dyDescent="0.25">
      <c r="D332" s="13"/>
      <c r="E332" s="13"/>
    </row>
    <row r="333" spans="4:5" x14ac:dyDescent="0.25">
      <c r="D333" s="13"/>
      <c r="E333" s="13"/>
    </row>
    <row r="334" spans="4:5" x14ac:dyDescent="0.25">
      <c r="D334" s="13"/>
      <c r="E334" s="13"/>
    </row>
    <row r="335" spans="4:5" x14ac:dyDescent="0.25">
      <c r="D335" s="13"/>
      <c r="E335" s="13"/>
    </row>
    <row r="336" spans="4:5" x14ac:dyDescent="0.25">
      <c r="D336" s="13"/>
      <c r="E336" s="13"/>
    </row>
    <row r="337" spans="4:5" x14ac:dyDescent="0.25">
      <c r="D337" s="13"/>
      <c r="E337" s="13"/>
    </row>
    <row r="338" spans="4:5" x14ac:dyDescent="0.25">
      <c r="D338" s="13"/>
      <c r="E338" s="13"/>
    </row>
    <row r="339" spans="4:5" x14ac:dyDescent="0.25">
      <c r="D339" s="13"/>
      <c r="E339" s="13"/>
    </row>
    <row r="340" spans="4:5" x14ac:dyDescent="0.25">
      <c r="D340" s="13"/>
      <c r="E340" s="13"/>
    </row>
    <row r="341" spans="4:5" x14ac:dyDescent="0.25">
      <c r="D341" s="13"/>
      <c r="E341" s="13"/>
    </row>
    <row r="342" spans="4:5" x14ac:dyDescent="0.25">
      <c r="D342" s="13"/>
      <c r="E342" s="13"/>
    </row>
    <row r="343" spans="4:5" x14ac:dyDescent="0.25">
      <c r="D343" s="13"/>
      <c r="E343" s="13"/>
    </row>
    <row r="344" spans="4:5" x14ac:dyDescent="0.25">
      <c r="D344" s="13"/>
      <c r="E344" s="13"/>
    </row>
    <row r="345" spans="4:5" x14ac:dyDescent="0.25">
      <c r="D345" s="13"/>
      <c r="E345" s="13"/>
    </row>
    <row r="346" spans="4:5" x14ac:dyDescent="0.25">
      <c r="D346" s="13"/>
      <c r="E346" s="13"/>
    </row>
    <row r="347" spans="4:5" x14ac:dyDescent="0.25">
      <c r="D347" s="13"/>
      <c r="E347" s="13"/>
    </row>
    <row r="348" spans="4:5" x14ac:dyDescent="0.25">
      <c r="D348" s="13"/>
      <c r="E348" s="13"/>
    </row>
    <row r="349" spans="4:5" x14ac:dyDescent="0.25">
      <c r="D349" s="13"/>
      <c r="E349" s="13"/>
    </row>
    <row r="350" spans="4:5" x14ac:dyDescent="0.25">
      <c r="D350" s="13"/>
      <c r="E350" s="13"/>
    </row>
    <row r="351" spans="4:5" x14ac:dyDescent="0.25">
      <c r="D351" s="13"/>
      <c r="E351" s="13"/>
    </row>
    <row r="352" spans="4:5" x14ac:dyDescent="0.25">
      <c r="D352" s="13"/>
      <c r="E352" s="13"/>
    </row>
    <row r="353" spans="4:5" x14ac:dyDescent="0.25">
      <c r="D353" s="13"/>
      <c r="E353" s="13"/>
    </row>
    <row r="354" spans="4:5" x14ac:dyDescent="0.25">
      <c r="D354" s="13"/>
      <c r="E354" s="13"/>
    </row>
    <row r="355" spans="4:5" x14ac:dyDescent="0.25">
      <c r="D355" s="13"/>
      <c r="E355" s="13"/>
    </row>
    <row r="356" spans="4:5" x14ac:dyDescent="0.25">
      <c r="D356" s="13"/>
      <c r="E356" s="13"/>
    </row>
    <row r="357" spans="4:5" x14ac:dyDescent="0.25">
      <c r="D357" s="13"/>
      <c r="E357" s="13"/>
    </row>
    <row r="358" spans="4:5" x14ac:dyDescent="0.25">
      <c r="D358" s="13"/>
      <c r="E358" s="13"/>
    </row>
    <row r="359" spans="4:5" x14ac:dyDescent="0.25">
      <c r="D359" s="13"/>
      <c r="E359" s="13"/>
    </row>
    <row r="360" spans="4:5" x14ac:dyDescent="0.25">
      <c r="D360" s="13"/>
      <c r="E360" s="13"/>
    </row>
    <row r="361" spans="4:5" x14ac:dyDescent="0.25">
      <c r="D361" s="13"/>
      <c r="E361" s="13"/>
    </row>
    <row r="362" spans="4:5" x14ac:dyDescent="0.25">
      <c r="D362" s="13"/>
      <c r="E362" s="13"/>
    </row>
    <row r="363" spans="4:5" x14ac:dyDescent="0.25">
      <c r="D363" s="13"/>
      <c r="E363" s="13"/>
    </row>
    <row r="364" spans="4:5" x14ac:dyDescent="0.25">
      <c r="D364" s="13"/>
      <c r="E364" s="13"/>
    </row>
    <row r="365" spans="4:5" x14ac:dyDescent="0.25">
      <c r="D365" s="13"/>
      <c r="E365" s="13"/>
    </row>
    <row r="366" spans="4:5" x14ac:dyDescent="0.25">
      <c r="D366" s="13"/>
      <c r="E366" s="13"/>
    </row>
    <row r="367" spans="4:5" x14ac:dyDescent="0.25">
      <c r="D367" s="13"/>
      <c r="E367" s="13"/>
    </row>
    <row r="368" spans="4:5" x14ac:dyDescent="0.25">
      <c r="D368" s="13"/>
      <c r="E368" s="13"/>
    </row>
    <row r="369" spans="4:5" x14ac:dyDescent="0.25">
      <c r="D369" s="13"/>
      <c r="E369" s="13"/>
    </row>
    <row r="370" spans="4:5" x14ac:dyDescent="0.25">
      <c r="D370" s="13"/>
      <c r="E370" s="13"/>
    </row>
    <row r="371" spans="4:5" x14ac:dyDescent="0.25">
      <c r="D371" s="13"/>
      <c r="E371" s="13"/>
    </row>
    <row r="372" spans="4:5" x14ac:dyDescent="0.25">
      <c r="D372" s="13"/>
      <c r="E372" s="13"/>
    </row>
    <row r="373" spans="4:5" x14ac:dyDescent="0.25">
      <c r="D373" s="13"/>
      <c r="E373" s="13"/>
    </row>
    <row r="374" spans="4:5" x14ac:dyDescent="0.25">
      <c r="D374" s="13"/>
      <c r="E374" s="13"/>
    </row>
    <row r="375" spans="4:5" x14ac:dyDescent="0.25">
      <c r="D375" s="13"/>
      <c r="E375" s="13"/>
    </row>
    <row r="376" spans="4:5" x14ac:dyDescent="0.25">
      <c r="D376" s="13"/>
      <c r="E376" s="13"/>
    </row>
    <row r="377" spans="4:5" x14ac:dyDescent="0.25">
      <c r="D377" s="13"/>
      <c r="E377" s="13"/>
    </row>
    <row r="378" spans="4:5" x14ac:dyDescent="0.25">
      <c r="D378" s="13"/>
      <c r="E378" s="13"/>
    </row>
    <row r="379" spans="4:5" x14ac:dyDescent="0.25">
      <c r="D379" s="13"/>
      <c r="E379" s="13"/>
    </row>
    <row r="380" spans="4:5" x14ac:dyDescent="0.25">
      <c r="D380" s="13"/>
      <c r="E380" s="13"/>
    </row>
    <row r="381" spans="4:5" x14ac:dyDescent="0.25">
      <c r="D381" s="13"/>
      <c r="E381" s="13"/>
    </row>
    <row r="382" spans="4:5" x14ac:dyDescent="0.25">
      <c r="D382" s="13"/>
      <c r="E382" s="13"/>
    </row>
    <row r="383" spans="4:5" x14ac:dyDescent="0.25">
      <c r="D383" s="13"/>
      <c r="E383" s="13"/>
    </row>
    <row r="384" spans="4:5" x14ac:dyDescent="0.25">
      <c r="D384" s="13"/>
      <c r="E384" s="13"/>
    </row>
    <row r="385" spans="4:5" x14ac:dyDescent="0.25">
      <c r="D385" s="13"/>
      <c r="E385" s="13"/>
    </row>
    <row r="386" spans="4:5" x14ac:dyDescent="0.25">
      <c r="D386" s="13"/>
      <c r="E386" s="13"/>
    </row>
    <row r="387" spans="4:5" x14ac:dyDescent="0.25">
      <c r="D387" s="13"/>
      <c r="E387" s="13"/>
    </row>
    <row r="388" spans="4:5" x14ac:dyDescent="0.25">
      <c r="D388" s="13"/>
      <c r="E388" s="13"/>
    </row>
    <row r="389" spans="4:5" x14ac:dyDescent="0.25">
      <c r="D389" s="13"/>
      <c r="E389" s="13"/>
    </row>
    <row r="390" spans="4:5" x14ac:dyDescent="0.25">
      <c r="D390" s="13"/>
      <c r="E390" s="13"/>
    </row>
    <row r="391" spans="4:5" x14ac:dyDescent="0.25">
      <c r="D391" s="13"/>
      <c r="E391" s="13"/>
    </row>
    <row r="392" spans="4:5" x14ac:dyDescent="0.25">
      <c r="D392" s="13"/>
      <c r="E392" s="13"/>
    </row>
    <row r="393" spans="4:5" x14ac:dyDescent="0.25">
      <c r="D393" s="13"/>
      <c r="E393" s="13"/>
    </row>
    <row r="394" spans="4:5" x14ac:dyDescent="0.25">
      <c r="D394" s="13"/>
      <c r="E394" s="13"/>
    </row>
    <row r="395" spans="4:5" x14ac:dyDescent="0.25">
      <c r="D395" s="13"/>
      <c r="E395" s="13"/>
    </row>
    <row r="396" spans="4:5" x14ac:dyDescent="0.25">
      <c r="D396" s="13"/>
      <c r="E396" s="13"/>
    </row>
    <row r="397" spans="4:5" x14ac:dyDescent="0.25">
      <c r="D397" s="13"/>
      <c r="E397" s="13"/>
    </row>
    <row r="398" spans="4:5" x14ac:dyDescent="0.25">
      <c r="D398" s="13"/>
      <c r="E398" s="13"/>
    </row>
    <row r="399" spans="4:5" x14ac:dyDescent="0.25">
      <c r="D399" s="13"/>
      <c r="E399" s="13"/>
    </row>
    <row r="400" spans="4:5" x14ac:dyDescent="0.25">
      <c r="D400" s="13"/>
      <c r="E400" s="13"/>
    </row>
    <row r="401" spans="4:5" x14ac:dyDescent="0.25">
      <c r="D401" s="13"/>
      <c r="E401" s="13"/>
    </row>
    <row r="402" spans="4:5" x14ac:dyDescent="0.25">
      <c r="D402" s="13"/>
      <c r="E402" s="13"/>
    </row>
    <row r="403" spans="4:5" x14ac:dyDescent="0.25">
      <c r="D403" s="13"/>
      <c r="E403" s="13"/>
    </row>
    <row r="404" spans="4:5" x14ac:dyDescent="0.25">
      <c r="D404" s="13"/>
      <c r="E404" s="13"/>
    </row>
    <row r="405" spans="4:5" x14ac:dyDescent="0.25">
      <c r="D405" s="13"/>
      <c r="E405" s="13"/>
    </row>
    <row r="406" spans="4:5" x14ac:dyDescent="0.25">
      <c r="D406" s="13"/>
      <c r="E406" s="13"/>
    </row>
    <row r="407" spans="4:5" x14ac:dyDescent="0.25">
      <c r="D407" s="13"/>
      <c r="E407" s="13"/>
    </row>
    <row r="408" spans="4:5" x14ac:dyDescent="0.25">
      <c r="D408" s="13"/>
      <c r="E408" s="13"/>
    </row>
    <row r="409" spans="4:5" x14ac:dyDescent="0.25">
      <c r="D409" s="13"/>
      <c r="E409" s="13"/>
    </row>
    <row r="410" spans="4:5" x14ac:dyDescent="0.25">
      <c r="D410" s="13"/>
      <c r="E410" s="13"/>
    </row>
    <row r="411" spans="4:5" x14ac:dyDescent="0.25">
      <c r="D411" s="13"/>
      <c r="E411" s="13"/>
    </row>
    <row r="412" spans="4:5" x14ac:dyDescent="0.25">
      <c r="D412" s="13"/>
      <c r="E412" s="13"/>
    </row>
    <row r="413" spans="4:5" x14ac:dyDescent="0.25">
      <c r="D413" s="13"/>
      <c r="E413" s="13"/>
    </row>
    <row r="414" spans="4:5" x14ac:dyDescent="0.25">
      <c r="D414" s="13"/>
      <c r="E414" s="13"/>
    </row>
    <row r="415" spans="4:5" x14ac:dyDescent="0.25">
      <c r="D415" s="13"/>
      <c r="E415" s="13"/>
    </row>
    <row r="416" spans="4:5" x14ac:dyDescent="0.25">
      <c r="D416" s="13"/>
      <c r="E416" s="13"/>
    </row>
    <row r="417" spans="4:5" x14ac:dyDescent="0.25">
      <c r="D417" s="13"/>
      <c r="E417" s="13"/>
    </row>
    <row r="418" spans="4:5" x14ac:dyDescent="0.25">
      <c r="D418" s="13"/>
      <c r="E418" s="13"/>
    </row>
    <row r="419" spans="4:5" x14ac:dyDescent="0.25">
      <c r="D419" s="13"/>
      <c r="E419" s="13"/>
    </row>
    <row r="420" spans="4:5" x14ac:dyDescent="0.25">
      <c r="D420" s="13"/>
      <c r="E420" s="13"/>
    </row>
    <row r="421" spans="4:5" x14ac:dyDescent="0.25">
      <c r="D421" s="13"/>
      <c r="E421" s="13"/>
    </row>
    <row r="422" spans="4:5" x14ac:dyDescent="0.25">
      <c r="D422" s="13"/>
      <c r="E422" s="13"/>
    </row>
    <row r="423" spans="4:5" x14ac:dyDescent="0.25">
      <c r="D423" s="13"/>
      <c r="E423" s="13"/>
    </row>
    <row r="424" spans="4:5" x14ac:dyDescent="0.25">
      <c r="D424" s="13"/>
      <c r="E424" s="13"/>
    </row>
    <row r="425" spans="4:5" x14ac:dyDescent="0.25">
      <c r="D425" s="13"/>
      <c r="E425" s="13"/>
    </row>
    <row r="426" spans="4:5" x14ac:dyDescent="0.25">
      <c r="D426" s="13"/>
      <c r="E426" s="13"/>
    </row>
    <row r="427" spans="4:5" x14ac:dyDescent="0.25">
      <c r="D427" s="13"/>
      <c r="E427" s="13"/>
    </row>
    <row r="428" spans="4:5" x14ac:dyDescent="0.25">
      <c r="D428" s="13"/>
      <c r="E428" s="13"/>
    </row>
    <row r="429" spans="4:5" x14ac:dyDescent="0.25">
      <c r="D429" s="13"/>
      <c r="E429" s="13"/>
    </row>
    <row r="430" spans="4:5" x14ac:dyDescent="0.25">
      <c r="D430" s="13"/>
      <c r="E430" s="13"/>
    </row>
    <row r="431" spans="4:5" x14ac:dyDescent="0.25">
      <c r="D431" s="13"/>
      <c r="E431" s="13"/>
    </row>
    <row r="432" spans="4:5" x14ac:dyDescent="0.25">
      <c r="D432" s="13"/>
      <c r="E432" s="13"/>
    </row>
    <row r="433" spans="4:5" x14ac:dyDescent="0.25">
      <c r="D433" s="13"/>
      <c r="E433" s="13"/>
    </row>
    <row r="434" spans="4:5" x14ac:dyDescent="0.25">
      <c r="D434" s="13"/>
      <c r="E434" s="13"/>
    </row>
    <row r="435" spans="4:5" x14ac:dyDescent="0.25">
      <c r="D435" s="13"/>
      <c r="E435" s="13"/>
    </row>
    <row r="436" spans="4:5" x14ac:dyDescent="0.25">
      <c r="D436" s="13"/>
      <c r="E436" s="13"/>
    </row>
    <row r="437" spans="4:5" x14ac:dyDescent="0.25">
      <c r="D437" s="13"/>
      <c r="E437" s="13"/>
    </row>
    <row r="438" spans="4:5" x14ac:dyDescent="0.25">
      <c r="D438" s="13"/>
      <c r="E438" s="13"/>
    </row>
    <row r="439" spans="4:5" x14ac:dyDescent="0.25">
      <c r="D439" s="13"/>
      <c r="E439" s="13"/>
    </row>
    <row r="440" spans="4:5" x14ac:dyDescent="0.25">
      <c r="D440" s="13"/>
      <c r="E440" s="13"/>
    </row>
    <row r="441" spans="4:5" x14ac:dyDescent="0.25">
      <c r="D441" s="13"/>
      <c r="E441" s="13"/>
    </row>
    <row r="442" spans="4:5" x14ac:dyDescent="0.25">
      <c r="D442" s="13"/>
      <c r="E442" s="13"/>
    </row>
    <row r="443" spans="4:5" x14ac:dyDescent="0.25">
      <c r="D443" s="13"/>
      <c r="E443" s="13"/>
    </row>
    <row r="444" spans="4:5" x14ac:dyDescent="0.25">
      <c r="D444" s="13"/>
      <c r="E444" s="13"/>
    </row>
    <row r="445" spans="4:5" x14ac:dyDescent="0.25">
      <c r="D445" s="13"/>
      <c r="E445" s="13"/>
    </row>
    <row r="446" spans="4:5" x14ac:dyDescent="0.25">
      <c r="D446" s="13"/>
      <c r="E446" s="13"/>
    </row>
    <row r="447" spans="4:5" x14ac:dyDescent="0.25">
      <c r="D447" s="13"/>
      <c r="E447" s="13"/>
    </row>
    <row r="448" spans="4:5" x14ac:dyDescent="0.25">
      <c r="D448" s="13"/>
      <c r="E448" s="13"/>
    </row>
    <row r="449" spans="4:5" x14ac:dyDescent="0.25">
      <c r="D449" s="13"/>
      <c r="E449" s="13"/>
    </row>
    <row r="450" spans="4:5" x14ac:dyDescent="0.25">
      <c r="D450" s="13"/>
      <c r="E450" s="13"/>
    </row>
    <row r="451" spans="4:5" x14ac:dyDescent="0.25">
      <c r="D451" s="13"/>
      <c r="E451" s="13"/>
    </row>
    <row r="452" spans="4:5" x14ac:dyDescent="0.25">
      <c r="D452" s="13"/>
      <c r="E452" s="13"/>
    </row>
    <row r="453" spans="4:5" x14ac:dyDescent="0.25">
      <c r="D453" s="13"/>
      <c r="E453" s="13"/>
    </row>
    <row r="454" spans="4:5" x14ac:dyDescent="0.25">
      <c r="D454" s="13"/>
      <c r="E454" s="13"/>
    </row>
    <row r="455" spans="4:5" x14ac:dyDescent="0.25">
      <c r="D455" s="13"/>
      <c r="E455" s="13"/>
    </row>
    <row r="456" spans="4:5" x14ac:dyDescent="0.25">
      <c r="D456" s="13"/>
      <c r="E456" s="13"/>
    </row>
    <row r="457" spans="4:5" x14ac:dyDescent="0.25">
      <c r="D457" s="13"/>
      <c r="E457" s="13"/>
    </row>
    <row r="458" spans="4:5" x14ac:dyDescent="0.25">
      <c r="D458" s="13"/>
      <c r="E458" s="13"/>
    </row>
    <row r="459" spans="4:5" x14ac:dyDescent="0.25">
      <c r="D459" s="13"/>
      <c r="E459" s="13"/>
    </row>
    <row r="460" spans="4:5" x14ac:dyDescent="0.25">
      <c r="D460" s="13"/>
      <c r="E460" s="13"/>
    </row>
    <row r="461" spans="4:5" x14ac:dyDescent="0.25">
      <c r="D461" s="13"/>
      <c r="E461" s="13"/>
    </row>
    <row r="462" spans="4:5" x14ac:dyDescent="0.25">
      <c r="D462" s="13"/>
      <c r="E462" s="13"/>
    </row>
  </sheetData>
  <sheetProtection selectLockedCells="1" selectUnlockedCells="1"/>
  <mergeCells count="68">
    <mergeCell ref="A21:C21"/>
    <mergeCell ref="A23:C23"/>
    <mergeCell ref="A22:C22"/>
    <mergeCell ref="E7:F7"/>
    <mergeCell ref="F8:F9"/>
    <mergeCell ref="A15:C15"/>
    <mergeCell ref="A16:C16"/>
    <mergeCell ref="A17:C17"/>
    <mergeCell ref="A18:C18"/>
    <mergeCell ref="A19:C19"/>
    <mergeCell ref="A20:C20"/>
    <mergeCell ref="A1:F1"/>
    <mergeCell ref="A2:E2"/>
    <mergeCell ref="A3:F3"/>
    <mergeCell ref="A4:F4"/>
    <mergeCell ref="A6:F6"/>
    <mergeCell ref="H9:I9"/>
    <mergeCell ref="A11:C11"/>
    <mergeCell ref="A12:C12"/>
    <mergeCell ref="A13:C13"/>
    <mergeCell ref="A14:C14"/>
    <mergeCell ref="A10:C10"/>
    <mergeCell ref="A7:C9"/>
    <mergeCell ref="D7:D9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F65:F66"/>
    <mergeCell ref="A71:C71"/>
    <mergeCell ref="A60:C60"/>
    <mergeCell ref="A61:C61"/>
    <mergeCell ref="A62:C62"/>
    <mergeCell ref="A63:C63"/>
    <mergeCell ref="A64:C64"/>
    <mergeCell ref="A65:E66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0"/>
  <sheetViews>
    <sheetView zoomScaleNormal="100" workbookViewId="0">
      <selection activeCell="A6" sqref="A6:F6"/>
    </sheetView>
  </sheetViews>
  <sheetFormatPr defaultRowHeight="12.5" x14ac:dyDescent="0.25"/>
  <cols>
    <col min="3" max="3" width="28.6328125" customWidth="1"/>
    <col min="4" max="4" width="7.453125" bestFit="1" customWidth="1"/>
    <col min="5" max="5" width="12.36328125" style="22" bestFit="1" customWidth="1"/>
    <col min="6" max="6" width="12.90625" customWidth="1"/>
    <col min="8" max="8" width="9.81640625" bestFit="1" customWidth="1"/>
    <col min="11" max="11" width="13.6328125" customWidth="1"/>
    <col min="12" max="12" width="15.6328125" customWidth="1"/>
    <col min="13" max="13" width="14" customWidth="1"/>
    <col min="14" max="14" width="12.36328125" customWidth="1"/>
    <col min="15" max="15" width="13.90625" customWidth="1"/>
  </cols>
  <sheetData>
    <row r="1" spans="1:15" x14ac:dyDescent="0.25">
      <c r="A1" s="183" t="str">
        <f>'Cumulative Budget'!A1:F1</f>
        <v xml:space="preserve">PI Name: </v>
      </c>
      <c r="B1" s="183"/>
      <c r="C1" s="183"/>
      <c r="D1" s="183"/>
      <c r="E1" s="183"/>
      <c r="F1" s="183"/>
    </row>
    <row r="2" spans="1:15" x14ac:dyDescent="0.25">
      <c r="A2" s="183" t="str">
        <f>'Cumulative Budget'!A2:E2</f>
        <v xml:space="preserve">Agency: </v>
      </c>
      <c r="B2" s="183"/>
      <c r="C2" s="183"/>
      <c r="D2" s="183"/>
      <c r="E2" s="183"/>
      <c r="F2" s="62"/>
    </row>
    <row r="3" spans="1:15" ht="12.75" customHeight="1" x14ac:dyDescent="0.25">
      <c r="A3" s="184" t="str">
        <f>'Cumulative Budget'!A3:F3</f>
        <v xml:space="preserve">Proposal Title: 
</v>
      </c>
      <c r="B3" s="184"/>
      <c r="C3" s="184"/>
      <c r="D3" s="184"/>
      <c r="E3" s="184"/>
      <c r="F3" s="184"/>
    </row>
    <row r="4" spans="1:15" ht="12.75" customHeight="1" x14ac:dyDescent="0.25">
      <c r="A4" s="184" t="str">
        <f>'Cumulative Budget'!A4:F4</f>
        <v>Project Dates:</v>
      </c>
      <c r="B4" s="184"/>
      <c r="C4" s="184"/>
      <c r="D4" s="184"/>
      <c r="E4" s="184"/>
      <c r="F4" s="184"/>
    </row>
    <row r="5" spans="1:15" x14ac:dyDescent="0.25">
      <c r="E5" s="13"/>
    </row>
    <row r="6" spans="1:15" x14ac:dyDescent="0.25">
      <c r="A6" s="186" t="s">
        <v>0</v>
      </c>
      <c r="B6" s="186"/>
      <c r="C6" s="186"/>
      <c r="D6" s="186"/>
      <c r="E6" s="186"/>
      <c r="F6" s="186"/>
      <c r="G6" s="1"/>
    </row>
    <row r="7" spans="1:15" x14ac:dyDescent="0.25">
      <c r="A7" s="185" t="s">
        <v>1</v>
      </c>
      <c r="B7" s="185"/>
      <c r="C7" s="185"/>
      <c r="D7" s="187" t="s">
        <v>37</v>
      </c>
      <c r="E7" s="185" t="s">
        <v>2</v>
      </c>
      <c r="F7" s="185"/>
      <c r="G7" s="1"/>
      <c r="H7" s="6"/>
      <c r="I7" s="6"/>
    </row>
    <row r="8" spans="1:15" x14ac:dyDescent="0.25">
      <c r="A8" s="185"/>
      <c r="B8" s="185"/>
      <c r="C8" s="185"/>
      <c r="D8" s="188"/>
      <c r="E8" s="43" t="s">
        <v>3</v>
      </c>
      <c r="F8" s="185" t="s">
        <v>4</v>
      </c>
      <c r="H8" s="6"/>
      <c r="I8" s="6"/>
    </row>
    <row r="9" spans="1:15" s="2" customFormat="1" ht="13" x14ac:dyDescent="0.3">
      <c r="A9" s="185"/>
      <c r="B9" s="185"/>
      <c r="C9" s="185"/>
      <c r="D9" s="189"/>
      <c r="E9" s="44" t="s">
        <v>48</v>
      </c>
      <c r="F9" s="185"/>
      <c r="H9" s="174"/>
      <c r="I9" s="174"/>
      <c r="K9" s="56"/>
      <c r="L9" s="56"/>
      <c r="M9" s="56"/>
      <c r="N9" s="56"/>
      <c r="O9" s="56"/>
    </row>
    <row r="10" spans="1:15" ht="13" x14ac:dyDescent="0.3">
      <c r="A10" s="140" t="s">
        <v>5</v>
      </c>
      <c r="B10" s="141"/>
      <c r="C10" s="142"/>
      <c r="D10" s="3"/>
      <c r="E10" s="21"/>
      <c r="F10" s="4"/>
      <c r="H10" s="26" t="s">
        <v>42</v>
      </c>
      <c r="I10" s="26" t="s">
        <v>43</v>
      </c>
      <c r="K10" s="65" t="s">
        <v>58</v>
      </c>
      <c r="L10" s="55"/>
      <c r="M10" s="55"/>
      <c r="N10" s="55"/>
      <c r="O10" s="55"/>
    </row>
    <row r="11" spans="1:15" x14ac:dyDescent="0.25">
      <c r="A11" s="190"/>
      <c r="B11" s="191"/>
      <c r="C11" s="192"/>
      <c r="D11" s="48"/>
      <c r="E11" s="30">
        <f t="shared" ref="E11:E16" si="0">ROUND(H11/I11*D11,0)</f>
        <v>0</v>
      </c>
      <c r="F11" s="31"/>
      <c r="H11" s="27">
        <v>0</v>
      </c>
      <c r="I11" s="26">
        <v>9</v>
      </c>
      <c r="K11" s="63" t="e">
        <f t="shared" ref="K11:K16" si="1">E11/H11</f>
        <v>#DIV/0!</v>
      </c>
      <c r="L11" s="59"/>
      <c r="M11" s="59"/>
      <c r="N11" s="59"/>
      <c r="O11" s="59"/>
    </row>
    <row r="12" spans="1:15" x14ac:dyDescent="0.25">
      <c r="A12" s="190" t="str">
        <f>'Cumulative Budget'!A12:C12</f>
        <v>Dr. XXX (CoPI1)</v>
      </c>
      <c r="B12" s="191"/>
      <c r="C12" s="192"/>
      <c r="D12" s="48">
        <v>1</v>
      </c>
      <c r="E12" s="30">
        <f t="shared" si="0"/>
        <v>0</v>
      </c>
      <c r="F12" s="31"/>
      <c r="H12" s="27">
        <v>0</v>
      </c>
      <c r="I12" s="26">
        <v>9</v>
      </c>
      <c r="K12" s="63" t="e">
        <f t="shared" si="1"/>
        <v>#DIV/0!</v>
      </c>
      <c r="L12" s="59"/>
      <c r="M12" s="59"/>
      <c r="N12" s="59"/>
      <c r="O12" s="59"/>
    </row>
    <row r="13" spans="1:15" x14ac:dyDescent="0.25">
      <c r="A13" s="190"/>
      <c r="B13" s="191"/>
      <c r="C13" s="192"/>
      <c r="D13" s="48"/>
      <c r="E13" s="30">
        <f t="shared" si="0"/>
        <v>0</v>
      </c>
      <c r="F13" s="31"/>
      <c r="H13" s="27">
        <v>0</v>
      </c>
      <c r="I13" s="26">
        <v>9</v>
      </c>
      <c r="K13" s="63" t="e">
        <f t="shared" si="1"/>
        <v>#DIV/0!</v>
      </c>
      <c r="L13" s="59"/>
      <c r="M13" s="59"/>
      <c r="N13" s="59"/>
      <c r="O13" s="59"/>
    </row>
    <row r="14" spans="1:15" x14ac:dyDescent="0.25">
      <c r="A14" s="190"/>
      <c r="B14" s="191"/>
      <c r="C14" s="192"/>
      <c r="D14" s="48"/>
      <c r="E14" s="30">
        <f t="shared" si="0"/>
        <v>0</v>
      </c>
      <c r="F14" s="31"/>
      <c r="H14" s="27">
        <v>0</v>
      </c>
      <c r="I14" s="26">
        <v>9</v>
      </c>
      <c r="K14" s="63" t="e">
        <f t="shared" si="1"/>
        <v>#DIV/0!</v>
      </c>
      <c r="L14" s="59"/>
      <c r="M14" s="59"/>
      <c r="N14" s="59"/>
      <c r="O14" s="59"/>
    </row>
    <row r="15" spans="1:15" x14ac:dyDescent="0.25">
      <c r="A15" s="190"/>
      <c r="B15" s="191"/>
      <c r="C15" s="192"/>
      <c r="D15" s="48"/>
      <c r="E15" s="30">
        <f t="shared" si="0"/>
        <v>0</v>
      </c>
      <c r="F15" s="31"/>
      <c r="H15" s="27">
        <v>0</v>
      </c>
      <c r="I15" s="26">
        <v>9</v>
      </c>
      <c r="K15" s="63" t="e">
        <f t="shared" si="1"/>
        <v>#DIV/0!</v>
      </c>
      <c r="L15" s="59"/>
      <c r="M15" s="59"/>
      <c r="N15" s="59"/>
      <c r="O15" s="59"/>
    </row>
    <row r="16" spans="1:15" x14ac:dyDescent="0.25">
      <c r="A16" s="190"/>
      <c r="B16" s="191"/>
      <c r="C16" s="192"/>
      <c r="D16" s="48"/>
      <c r="E16" s="30">
        <f t="shared" si="0"/>
        <v>0</v>
      </c>
      <c r="F16" s="31"/>
      <c r="H16" s="27">
        <v>0</v>
      </c>
      <c r="I16" s="26">
        <v>9</v>
      </c>
      <c r="K16" s="64" t="e">
        <f t="shared" si="1"/>
        <v>#DIV/0!</v>
      </c>
      <c r="L16" s="59"/>
      <c r="M16" s="59"/>
      <c r="N16" s="59"/>
      <c r="O16" s="59"/>
    </row>
    <row r="17" spans="1:15" x14ac:dyDescent="0.25">
      <c r="A17" s="167"/>
      <c r="B17" s="168"/>
      <c r="C17" s="169"/>
      <c r="D17" s="48"/>
      <c r="E17" s="30"/>
      <c r="F17" s="31"/>
      <c r="H17" s="5"/>
      <c r="I17" s="5"/>
      <c r="L17" s="59"/>
      <c r="M17" s="59"/>
      <c r="N17" s="59"/>
      <c r="O17" s="59"/>
    </row>
    <row r="18" spans="1:15" ht="13" x14ac:dyDescent="0.3">
      <c r="A18" s="137" t="s">
        <v>35</v>
      </c>
      <c r="B18" s="138"/>
      <c r="C18" s="139"/>
      <c r="D18" s="12"/>
      <c r="E18" s="30">
        <f>ROUND(SUM(E11:E17),0)</f>
        <v>0</v>
      </c>
      <c r="F18" s="31">
        <f>ROUND(SUM(E18:E18),0)</f>
        <v>0</v>
      </c>
      <c r="H18" s="5"/>
      <c r="I18" s="5"/>
      <c r="K18" s="56"/>
      <c r="L18" s="56"/>
      <c r="M18" s="56"/>
      <c r="N18" s="56"/>
      <c r="O18" s="56"/>
    </row>
    <row r="19" spans="1:15" ht="13" x14ac:dyDescent="0.3">
      <c r="A19" s="140" t="s">
        <v>32</v>
      </c>
      <c r="B19" s="141"/>
      <c r="C19" s="142"/>
      <c r="D19" s="3"/>
      <c r="E19" s="30"/>
      <c r="F19" s="31"/>
      <c r="H19" s="77" t="s">
        <v>65</v>
      </c>
      <c r="I19" s="77" t="s">
        <v>66</v>
      </c>
      <c r="K19" s="55"/>
      <c r="L19" s="55"/>
      <c r="M19" s="55"/>
      <c r="N19" s="55"/>
      <c r="O19" s="55"/>
    </row>
    <row r="20" spans="1:15" x14ac:dyDescent="0.25">
      <c r="A20" s="143" t="s">
        <v>39</v>
      </c>
      <c r="B20" s="144"/>
      <c r="C20" s="145"/>
      <c r="D20" s="19"/>
      <c r="E20" s="80">
        <f>ROUND(D20*H20,0)</f>
        <v>0</v>
      </c>
      <c r="F20" s="31"/>
      <c r="H20" s="78">
        <v>50000</v>
      </c>
      <c r="I20" s="79">
        <v>0.22</v>
      </c>
    </row>
    <row r="21" spans="1:15" x14ac:dyDescent="0.25">
      <c r="A21" s="123" t="s">
        <v>61</v>
      </c>
      <c r="B21" s="124"/>
      <c r="C21" s="125"/>
      <c r="D21" s="82">
        <v>0</v>
      </c>
      <c r="E21" s="80">
        <f>ROUND(D21*H21,0)</f>
        <v>0</v>
      </c>
      <c r="F21" s="81"/>
      <c r="H21" s="78">
        <v>24000</v>
      </c>
      <c r="I21" s="52"/>
    </row>
    <row r="22" spans="1:15" x14ac:dyDescent="0.25">
      <c r="A22" s="123" t="s">
        <v>62</v>
      </c>
      <c r="B22" s="124"/>
      <c r="C22" s="125"/>
      <c r="D22" s="82">
        <v>0</v>
      </c>
      <c r="E22" s="80">
        <v>0</v>
      </c>
      <c r="F22" s="81"/>
      <c r="H22" s="78">
        <v>0</v>
      </c>
      <c r="I22" s="52"/>
    </row>
    <row r="23" spans="1:15" s="71" customFormat="1" x14ac:dyDescent="0.25">
      <c r="A23" s="123" t="s">
        <v>63</v>
      </c>
      <c r="B23" s="124"/>
      <c r="C23" s="125"/>
      <c r="D23" s="82">
        <v>0</v>
      </c>
      <c r="E23" s="80">
        <v>0</v>
      </c>
      <c r="F23" s="81"/>
      <c r="H23" s="78">
        <v>0</v>
      </c>
      <c r="I23" s="52"/>
    </row>
    <row r="24" spans="1:15" x14ac:dyDescent="0.25">
      <c r="A24" s="164" t="s">
        <v>56</v>
      </c>
      <c r="B24" s="165"/>
      <c r="C24" s="166"/>
      <c r="D24" s="48"/>
      <c r="E24" s="30">
        <v>0</v>
      </c>
      <c r="F24" s="31"/>
      <c r="H24" s="78">
        <v>0</v>
      </c>
      <c r="I24" s="52"/>
      <c r="L24" s="61"/>
      <c r="M24" s="61"/>
      <c r="N24" s="61"/>
      <c r="O24" s="61"/>
    </row>
    <row r="25" spans="1:15" x14ac:dyDescent="0.25">
      <c r="A25" s="167"/>
      <c r="B25" s="168"/>
      <c r="C25" s="169"/>
      <c r="D25" s="48"/>
      <c r="E25" s="30"/>
      <c r="F25" s="31"/>
      <c r="H25" s="5"/>
      <c r="I25" s="5"/>
    </row>
    <row r="26" spans="1:15" x14ac:dyDescent="0.25">
      <c r="A26" s="170" t="s">
        <v>67</v>
      </c>
      <c r="B26" s="171"/>
      <c r="C26" s="172"/>
      <c r="D26" s="83"/>
      <c r="E26" s="30">
        <f>ROUND(SUM(E20:E25),0)</f>
        <v>0</v>
      </c>
      <c r="F26" s="81">
        <f>ROUND(SUM(E26:E26),0)</f>
        <v>0</v>
      </c>
      <c r="H26" s="5"/>
      <c r="I26" s="5"/>
    </row>
    <row r="27" spans="1:15" ht="13" x14ac:dyDescent="0.3">
      <c r="A27" s="177" t="s">
        <v>33</v>
      </c>
      <c r="B27" s="178"/>
      <c r="C27" s="179"/>
      <c r="D27" s="50"/>
      <c r="E27" s="30"/>
      <c r="F27" s="31"/>
      <c r="H27" s="5"/>
      <c r="I27" s="5"/>
    </row>
    <row r="28" spans="1:15" x14ac:dyDescent="0.25">
      <c r="A28" s="167" t="s">
        <v>38</v>
      </c>
      <c r="B28" s="168"/>
      <c r="C28" s="169"/>
      <c r="D28" s="198">
        <v>0.31</v>
      </c>
      <c r="E28" s="30">
        <f>ROUND(E18*$D$28,0)</f>
        <v>0</v>
      </c>
      <c r="F28" s="31"/>
      <c r="H28" s="5"/>
      <c r="I28" s="5"/>
    </row>
    <row r="29" spans="1:15" x14ac:dyDescent="0.25">
      <c r="A29" s="195" t="s">
        <v>39</v>
      </c>
      <c r="B29" s="196"/>
      <c r="C29" s="197"/>
      <c r="D29" s="198">
        <v>0.23</v>
      </c>
      <c r="E29" s="30">
        <f>ROUND(E20*$D$29,0)</f>
        <v>0</v>
      </c>
      <c r="F29" s="31"/>
      <c r="H29" s="5"/>
      <c r="I29" s="5"/>
    </row>
    <row r="30" spans="1:15" x14ac:dyDescent="0.25">
      <c r="A30" s="123" t="s">
        <v>57</v>
      </c>
      <c r="B30" s="124"/>
      <c r="C30" s="125"/>
      <c r="D30" s="198">
        <v>0.02</v>
      </c>
      <c r="E30" s="30">
        <f>ROUND((E21+E22+E23)*$D$30,0)</f>
        <v>0</v>
      </c>
      <c r="F30" s="81"/>
      <c r="H30" s="5"/>
      <c r="I30" s="5"/>
    </row>
    <row r="31" spans="1:15" x14ac:dyDescent="0.25">
      <c r="A31" s="164" t="s">
        <v>56</v>
      </c>
      <c r="B31" s="165"/>
      <c r="C31" s="166"/>
      <c r="D31" s="198">
        <v>0.14000000000000001</v>
      </c>
      <c r="E31" s="30">
        <f>ROUND(E24*$D$31,0)</f>
        <v>0</v>
      </c>
      <c r="F31" s="31"/>
      <c r="H31" s="5"/>
      <c r="I31" s="5"/>
    </row>
    <row r="32" spans="1:15" x14ac:dyDescent="0.25">
      <c r="A32" s="167"/>
      <c r="B32" s="168"/>
      <c r="C32" s="169"/>
      <c r="D32" s="18"/>
      <c r="E32" s="30"/>
      <c r="F32" s="31"/>
      <c r="H32" s="5"/>
      <c r="I32" s="5"/>
    </row>
    <row r="33" spans="1:9" x14ac:dyDescent="0.25">
      <c r="A33" s="137" t="s">
        <v>36</v>
      </c>
      <c r="B33" s="138"/>
      <c r="C33" s="139"/>
      <c r="D33" s="47"/>
      <c r="E33" s="30">
        <f>ROUND(SUM(E28:E31),0)</f>
        <v>0</v>
      </c>
      <c r="F33" s="31">
        <f>ROUND(SUM(E33:E33),0)</f>
        <v>0</v>
      </c>
      <c r="H33" s="5"/>
      <c r="I33" s="5"/>
    </row>
    <row r="34" spans="1:9" ht="13" x14ac:dyDescent="0.3">
      <c r="A34" s="152" t="s">
        <v>6</v>
      </c>
      <c r="B34" s="153"/>
      <c r="C34" s="154"/>
      <c r="D34" s="3"/>
      <c r="E34" s="32">
        <f>ROUND(E33+E26+E18,0)</f>
        <v>0</v>
      </c>
      <c r="F34" s="33">
        <f>ROUND(SUM(E34:E34),0)</f>
        <v>0</v>
      </c>
      <c r="H34" s="7"/>
      <c r="I34" s="7"/>
    </row>
    <row r="35" spans="1:9" ht="13" x14ac:dyDescent="0.3">
      <c r="A35" s="152"/>
      <c r="B35" s="153"/>
      <c r="C35" s="154"/>
      <c r="D35" s="3"/>
      <c r="E35" s="32"/>
      <c r="F35" s="33"/>
      <c r="H35" s="7"/>
      <c r="I35" s="7"/>
    </row>
    <row r="36" spans="1:9" ht="13" x14ac:dyDescent="0.3">
      <c r="A36" s="140" t="s">
        <v>7</v>
      </c>
      <c r="B36" s="141"/>
      <c r="C36" s="142"/>
      <c r="D36" s="3"/>
      <c r="E36" s="30">
        <v>0</v>
      </c>
      <c r="F36" s="31">
        <f>ROUND(SUM(E36:E36),0)</f>
        <v>0</v>
      </c>
      <c r="H36" s="5"/>
      <c r="I36" s="7"/>
    </row>
    <row r="37" spans="1:9" ht="13" x14ac:dyDescent="0.3">
      <c r="A37" s="140"/>
      <c r="B37" s="141"/>
      <c r="C37" s="142"/>
      <c r="D37" s="3"/>
      <c r="E37" s="30"/>
      <c r="F37" s="31"/>
      <c r="H37" s="5"/>
      <c r="I37" s="7"/>
    </row>
    <row r="38" spans="1:9" ht="13" x14ac:dyDescent="0.3">
      <c r="A38" s="140" t="s">
        <v>8</v>
      </c>
      <c r="B38" s="141"/>
      <c r="C38" s="142"/>
      <c r="D38" s="3"/>
      <c r="E38" s="30"/>
      <c r="F38" s="31"/>
      <c r="H38" s="5"/>
      <c r="I38" s="5"/>
    </row>
    <row r="39" spans="1:9" x14ac:dyDescent="0.25">
      <c r="A39" s="137" t="s">
        <v>13</v>
      </c>
      <c r="B39" s="138"/>
      <c r="C39" s="139"/>
      <c r="D39" s="12"/>
      <c r="E39" s="30">
        <v>0</v>
      </c>
      <c r="F39" s="31"/>
      <c r="H39" s="5"/>
      <c r="I39" s="5"/>
    </row>
    <row r="40" spans="1:9" x14ac:dyDescent="0.25">
      <c r="A40" s="137" t="s">
        <v>14</v>
      </c>
      <c r="B40" s="138"/>
      <c r="C40" s="139"/>
      <c r="D40" s="12"/>
      <c r="E40" s="30">
        <v>0</v>
      </c>
      <c r="F40" s="31"/>
      <c r="H40" s="5"/>
      <c r="I40" s="5"/>
    </row>
    <row r="41" spans="1:9" ht="13" x14ac:dyDescent="0.3">
      <c r="A41" s="149" t="s">
        <v>28</v>
      </c>
      <c r="B41" s="150"/>
      <c r="C41" s="151"/>
      <c r="D41" s="51"/>
      <c r="E41" s="32">
        <f>ROUND(SUM(E39:E40),0)</f>
        <v>0</v>
      </c>
      <c r="F41" s="33">
        <f>ROUND(SUM(E41:E41),0)</f>
        <v>0</v>
      </c>
      <c r="H41" s="7"/>
      <c r="I41" s="7"/>
    </row>
    <row r="42" spans="1:9" ht="13" x14ac:dyDescent="0.3">
      <c r="A42" s="149"/>
      <c r="B42" s="150"/>
      <c r="C42" s="151"/>
      <c r="D42" s="51"/>
      <c r="E42" s="32"/>
      <c r="F42" s="33"/>
      <c r="H42" s="7"/>
      <c r="I42" s="7"/>
    </row>
    <row r="43" spans="1:9" ht="12.75" hidden="1" customHeight="1" x14ac:dyDescent="0.3">
      <c r="A43" s="140" t="s">
        <v>9</v>
      </c>
      <c r="B43" s="141"/>
      <c r="C43" s="142"/>
      <c r="D43" s="3"/>
      <c r="E43" s="30">
        <v>0</v>
      </c>
      <c r="F43" s="31"/>
      <c r="H43" s="5"/>
      <c r="I43" s="5"/>
    </row>
    <row r="44" spans="1:9" ht="12.75" hidden="1" customHeight="1" x14ac:dyDescent="0.25">
      <c r="A44" s="137" t="s">
        <v>15</v>
      </c>
      <c r="B44" s="138"/>
      <c r="C44" s="139"/>
      <c r="D44" s="12"/>
      <c r="E44" s="30"/>
      <c r="F44" s="31"/>
      <c r="H44" s="5"/>
      <c r="I44" s="5"/>
    </row>
    <row r="45" spans="1:9" ht="12.75" hidden="1" customHeight="1" x14ac:dyDescent="0.25">
      <c r="A45" s="137" t="s">
        <v>16</v>
      </c>
      <c r="B45" s="138"/>
      <c r="C45" s="139"/>
      <c r="D45" s="12"/>
      <c r="E45" s="30">
        <v>0</v>
      </c>
      <c r="F45" s="31"/>
      <c r="H45" s="5"/>
      <c r="I45" s="5"/>
    </row>
    <row r="46" spans="1:9" ht="12.75" hidden="1" customHeight="1" x14ac:dyDescent="0.25">
      <c r="A46" s="137" t="s">
        <v>17</v>
      </c>
      <c r="B46" s="138"/>
      <c r="C46" s="139"/>
      <c r="D46" s="12"/>
      <c r="E46" s="30"/>
      <c r="F46" s="31"/>
      <c r="H46" s="5"/>
      <c r="I46" s="5"/>
    </row>
    <row r="47" spans="1:9" ht="12.75" hidden="1" customHeight="1" x14ac:dyDescent="0.25">
      <c r="A47" s="137" t="s">
        <v>18</v>
      </c>
      <c r="B47" s="138"/>
      <c r="C47" s="139"/>
      <c r="D47" s="12"/>
      <c r="E47" s="30"/>
      <c r="F47" s="31"/>
      <c r="H47" s="5"/>
      <c r="I47" s="5"/>
    </row>
    <row r="48" spans="1:9" ht="12.75" hidden="1" customHeight="1" x14ac:dyDescent="0.25">
      <c r="A48" s="137" t="s">
        <v>19</v>
      </c>
      <c r="B48" s="138"/>
      <c r="C48" s="139"/>
      <c r="D48" s="12"/>
      <c r="E48" s="30"/>
      <c r="F48" s="31"/>
      <c r="H48" s="5"/>
      <c r="I48" s="5"/>
    </row>
    <row r="49" spans="1:10" ht="12.75" hidden="1" customHeight="1" x14ac:dyDescent="0.3">
      <c r="A49" s="149" t="s">
        <v>27</v>
      </c>
      <c r="B49" s="150"/>
      <c r="C49" s="151"/>
      <c r="D49" s="51"/>
      <c r="E49" s="32">
        <f>SUM(E44:E48)</f>
        <v>0</v>
      </c>
      <c r="F49" s="33">
        <f>SUM(E49:E49)</f>
        <v>0</v>
      </c>
      <c r="H49" s="7"/>
      <c r="I49" s="5"/>
    </row>
    <row r="50" spans="1:10" ht="12.75" hidden="1" customHeight="1" x14ac:dyDescent="0.3">
      <c r="A50" s="149"/>
      <c r="B50" s="150"/>
      <c r="C50" s="151"/>
      <c r="D50" s="51"/>
      <c r="E50" s="32"/>
      <c r="F50" s="33"/>
      <c r="H50" s="7"/>
      <c r="I50" s="5"/>
    </row>
    <row r="51" spans="1:10" ht="13" x14ac:dyDescent="0.3">
      <c r="A51" s="177" t="s">
        <v>10</v>
      </c>
      <c r="B51" s="178"/>
      <c r="C51" s="179"/>
      <c r="D51" s="16"/>
      <c r="E51" s="30"/>
      <c r="F51" s="31"/>
      <c r="H51" s="5"/>
      <c r="I51" s="5"/>
    </row>
    <row r="52" spans="1:10" x14ac:dyDescent="0.25">
      <c r="A52" s="180" t="s">
        <v>20</v>
      </c>
      <c r="B52" s="181"/>
      <c r="C52" s="182"/>
      <c r="D52" s="15"/>
      <c r="E52" s="30">
        <v>0</v>
      </c>
      <c r="F52" s="31"/>
      <c r="H52" s="5"/>
      <c r="I52" s="5"/>
    </row>
    <row r="53" spans="1:10" x14ac:dyDescent="0.25">
      <c r="A53" s="180" t="s">
        <v>21</v>
      </c>
      <c r="B53" s="181"/>
      <c r="C53" s="182"/>
      <c r="D53" s="15"/>
      <c r="E53" s="30">
        <v>0</v>
      </c>
      <c r="F53" s="31"/>
      <c r="H53" s="5"/>
      <c r="I53" s="5"/>
    </row>
    <row r="54" spans="1:10" x14ac:dyDescent="0.25">
      <c r="A54" s="180" t="s">
        <v>22</v>
      </c>
      <c r="B54" s="181"/>
      <c r="C54" s="182"/>
      <c r="D54" s="15"/>
      <c r="E54" s="30">
        <v>0</v>
      </c>
      <c r="F54" s="31"/>
      <c r="H54" s="5"/>
      <c r="I54" s="5"/>
    </row>
    <row r="55" spans="1:10" ht="12.75" hidden="1" customHeight="1" x14ac:dyDescent="0.25">
      <c r="A55" s="180" t="s">
        <v>23</v>
      </c>
      <c r="B55" s="181"/>
      <c r="C55" s="182"/>
      <c r="D55" s="15"/>
      <c r="E55" s="30">
        <v>0</v>
      </c>
      <c r="F55" s="31"/>
      <c r="H55" s="5"/>
      <c r="I55" s="5"/>
    </row>
    <row r="56" spans="1:10" x14ac:dyDescent="0.25">
      <c r="A56" s="180" t="s">
        <v>24</v>
      </c>
      <c r="B56" s="181"/>
      <c r="C56" s="182"/>
      <c r="D56" s="15"/>
      <c r="E56" s="30">
        <v>0</v>
      </c>
      <c r="F56" s="31"/>
      <c r="H56" s="5"/>
      <c r="I56" s="5"/>
    </row>
    <row r="57" spans="1:10" ht="12.75" hidden="1" customHeight="1" x14ac:dyDescent="0.25">
      <c r="A57" s="180" t="s">
        <v>25</v>
      </c>
      <c r="B57" s="181"/>
      <c r="C57" s="182"/>
      <c r="D57" s="15"/>
      <c r="E57" s="30"/>
      <c r="F57" s="31"/>
    </row>
    <row r="58" spans="1:10" x14ac:dyDescent="0.25">
      <c r="A58" s="137" t="s">
        <v>31</v>
      </c>
      <c r="B58" s="138"/>
      <c r="C58" s="139"/>
      <c r="D58" s="15">
        <f>D21</f>
        <v>0</v>
      </c>
      <c r="E58" s="84">
        <f>ROUND((H59)*I59*D58,0)</f>
        <v>0</v>
      </c>
      <c r="F58" s="31"/>
      <c r="H58" s="28" t="s">
        <v>44</v>
      </c>
      <c r="I58" s="28" t="s">
        <v>45</v>
      </c>
    </row>
    <row r="59" spans="1:10" x14ac:dyDescent="0.25">
      <c r="A59" s="137" t="s">
        <v>19</v>
      </c>
      <c r="B59" s="138"/>
      <c r="C59" s="139"/>
      <c r="D59" s="47"/>
      <c r="E59" s="30"/>
      <c r="F59" s="31"/>
      <c r="H59" s="45">
        <v>369.65</v>
      </c>
      <c r="I59" s="26">
        <v>24</v>
      </c>
      <c r="J59" s="52"/>
    </row>
    <row r="60" spans="1:10" ht="13" x14ac:dyDescent="0.3">
      <c r="A60" s="149" t="s">
        <v>26</v>
      </c>
      <c r="B60" s="150"/>
      <c r="C60" s="151"/>
      <c r="D60" s="51"/>
      <c r="E60" s="32">
        <f>ROUND(SUM(E52:E59),0)</f>
        <v>0</v>
      </c>
      <c r="F60" s="33">
        <f>ROUND(SUM(E60:E60),0)</f>
        <v>0</v>
      </c>
      <c r="H60" s="45">
        <v>388.13</v>
      </c>
      <c r="I60" s="46">
        <v>0</v>
      </c>
      <c r="J60" s="52"/>
    </row>
    <row r="61" spans="1:10" ht="13.5" thickBot="1" x14ac:dyDescent="0.35">
      <c r="A61" s="155" t="s">
        <v>11</v>
      </c>
      <c r="B61" s="156"/>
      <c r="C61" s="157"/>
      <c r="D61" s="25"/>
      <c r="E61" s="34">
        <f>ROUND(E60+E49+E41+E36+E34,0)</f>
        <v>0</v>
      </c>
      <c r="F61" s="35">
        <f>ROUND(SUM(E61:E61),0)</f>
        <v>0</v>
      </c>
      <c r="H61" s="7"/>
      <c r="I61" s="7"/>
    </row>
    <row r="62" spans="1:10" s="10" customFormat="1" ht="13" x14ac:dyDescent="0.3">
      <c r="A62" s="158" t="s">
        <v>29</v>
      </c>
      <c r="B62" s="159"/>
      <c r="C62" s="160"/>
      <c r="D62" s="24"/>
      <c r="E62" s="36">
        <f>ROUND(E61-E58-E36-E56,0)</f>
        <v>0</v>
      </c>
      <c r="F62" s="37">
        <f>ROUND(SUM(E62:E62),0)</f>
        <v>0</v>
      </c>
      <c r="H62" s="11"/>
      <c r="I62" s="11"/>
    </row>
    <row r="63" spans="1:10" ht="13.5" thickBot="1" x14ac:dyDescent="0.35">
      <c r="A63" s="155" t="s">
        <v>46</v>
      </c>
      <c r="B63" s="156"/>
      <c r="C63" s="157"/>
      <c r="D63" s="29">
        <v>0.52</v>
      </c>
      <c r="E63" s="38">
        <f>ROUND(E62*$D$63,0)</f>
        <v>0</v>
      </c>
      <c r="F63" s="39">
        <f>ROUND(SUM(E63:E63),0)</f>
        <v>0</v>
      </c>
      <c r="H63" s="7"/>
      <c r="I63" s="5"/>
    </row>
    <row r="64" spans="1:10" ht="13.5" thickBot="1" x14ac:dyDescent="0.35">
      <c r="A64" s="146" t="s">
        <v>12</v>
      </c>
      <c r="B64" s="147"/>
      <c r="C64" s="148"/>
      <c r="D64" s="23"/>
      <c r="E64" s="40">
        <f>ROUND(E63+E61,0)</f>
        <v>0</v>
      </c>
      <c r="F64" s="41">
        <f>ROUND(SUM(E64:E64),0)</f>
        <v>0</v>
      </c>
      <c r="H64" s="7"/>
      <c r="I64" s="7"/>
    </row>
    <row r="65" spans="1:8" x14ac:dyDescent="0.25">
      <c r="A65" s="193" t="s">
        <v>30</v>
      </c>
      <c r="B65" s="193"/>
      <c r="C65" s="193"/>
      <c r="D65" s="193"/>
      <c r="E65" s="193"/>
      <c r="F65" s="175">
        <f>ROUND(F64,0)</f>
        <v>0</v>
      </c>
    </row>
    <row r="66" spans="1:8" x14ac:dyDescent="0.25">
      <c r="A66" s="194"/>
      <c r="B66" s="194"/>
      <c r="C66" s="194"/>
      <c r="D66" s="194"/>
      <c r="E66" s="194"/>
      <c r="F66" s="176"/>
    </row>
    <row r="67" spans="1:8" s="13" customFormat="1" x14ac:dyDescent="0.25"/>
    <row r="68" spans="1:8" s="13" customFormat="1" x14ac:dyDescent="0.25">
      <c r="A68" s="199" t="s">
        <v>89</v>
      </c>
    </row>
    <row r="69" spans="1:8" s="13" customFormat="1" ht="13" x14ac:dyDescent="0.3">
      <c r="A69" s="87" t="s">
        <v>59</v>
      </c>
      <c r="B69" s="87"/>
      <c r="C69" s="87"/>
      <c r="D69" s="88"/>
      <c r="E69" s="88"/>
      <c r="F69" s="88"/>
      <c r="G69" s="89"/>
      <c r="H69" s="89"/>
    </row>
    <row r="70" spans="1:8" s="13" customFormat="1" ht="13" x14ac:dyDescent="0.3">
      <c r="A70" s="88" t="s">
        <v>60</v>
      </c>
      <c r="B70" s="88"/>
      <c r="C70" s="88"/>
      <c r="D70" s="88"/>
      <c r="E70" s="88"/>
      <c r="F70" s="88"/>
      <c r="G70" s="89"/>
      <c r="H70" s="89"/>
    </row>
    <row r="71" spans="1:8" s="13" customFormat="1" x14ac:dyDescent="0.25">
      <c r="A71" s="173"/>
      <c r="B71" s="173"/>
      <c r="C71" s="173"/>
      <c r="D71" s="90"/>
    </row>
    <row r="72" spans="1:8" s="13" customFormat="1" x14ac:dyDescent="0.25"/>
    <row r="73" spans="1:8" s="13" customFormat="1" x14ac:dyDescent="0.25"/>
    <row r="74" spans="1:8" s="13" customFormat="1" x14ac:dyDescent="0.25"/>
    <row r="75" spans="1:8" s="13" customFormat="1" x14ac:dyDescent="0.25"/>
    <row r="76" spans="1:8" s="13" customFormat="1" x14ac:dyDescent="0.25"/>
    <row r="77" spans="1:8" s="13" customFormat="1" x14ac:dyDescent="0.25"/>
    <row r="78" spans="1:8" s="13" customFormat="1" x14ac:dyDescent="0.25"/>
    <row r="79" spans="1:8" s="13" customFormat="1" x14ac:dyDescent="0.25"/>
    <row r="80" spans="1:8" s="13" customFormat="1" x14ac:dyDescent="0.25"/>
  </sheetData>
  <sheetProtection selectLockedCells="1" selectUnlockedCells="1"/>
  <mergeCells count="68">
    <mergeCell ref="A21:C21"/>
    <mergeCell ref="A23:C23"/>
    <mergeCell ref="A22:C22"/>
    <mergeCell ref="E7:F7"/>
    <mergeCell ref="F8:F9"/>
    <mergeCell ref="A15:C15"/>
    <mergeCell ref="A16:C16"/>
    <mergeCell ref="A17:C17"/>
    <mergeCell ref="A18:C18"/>
    <mergeCell ref="A19:C19"/>
    <mergeCell ref="A20:C20"/>
    <mergeCell ref="A1:F1"/>
    <mergeCell ref="A2:E2"/>
    <mergeCell ref="A3:F3"/>
    <mergeCell ref="A4:F4"/>
    <mergeCell ref="A6:F6"/>
    <mergeCell ref="H9:I9"/>
    <mergeCell ref="A11:C11"/>
    <mergeCell ref="A12:C12"/>
    <mergeCell ref="A13:C13"/>
    <mergeCell ref="A14:C14"/>
    <mergeCell ref="A10:C10"/>
    <mergeCell ref="A7:C9"/>
    <mergeCell ref="D7:D9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F65:F66"/>
    <mergeCell ref="A71:C71"/>
    <mergeCell ref="A60:C60"/>
    <mergeCell ref="A61:C61"/>
    <mergeCell ref="A62:C62"/>
    <mergeCell ref="A63:C63"/>
    <mergeCell ref="A64:C64"/>
    <mergeCell ref="A65:E66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0"/>
  <sheetViews>
    <sheetView zoomScaleNormal="100" workbookViewId="0">
      <selection activeCell="A6" sqref="A6:F6"/>
    </sheetView>
  </sheetViews>
  <sheetFormatPr defaultRowHeight="12.5" x14ac:dyDescent="0.25"/>
  <cols>
    <col min="3" max="3" width="28.6328125" customWidth="1"/>
    <col min="4" max="4" width="7.453125" bestFit="1" customWidth="1"/>
    <col min="5" max="5" width="12.36328125" style="22" bestFit="1" customWidth="1"/>
    <col min="6" max="6" width="12.90625" customWidth="1"/>
    <col min="8" max="8" width="9.81640625" bestFit="1" customWidth="1"/>
    <col min="11" max="11" width="16.36328125" customWidth="1"/>
    <col min="12" max="12" width="14.6328125" customWidth="1"/>
    <col min="13" max="13" width="13.54296875" customWidth="1"/>
    <col min="14" max="14" width="12.90625" customWidth="1"/>
    <col min="15" max="15" width="13.90625" customWidth="1"/>
  </cols>
  <sheetData>
    <row r="1" spans="1:15" x14ac:dyDescent="0.25">
      <c r="A1" s="183" t="str">
        <f>'Cumulative Budget'!A1:F1</f>
        <v xml:space="preserve">PI Name: </v>
      </c>
      <c r="B1" s="183"/>
      <c r="C1" s="183"/>
      <c r="D1" s="183"/>
      <c r="E1" s="183"/>
      <c r="F1" s="183"/>
    </row>
    <row r="2" spans="1:15" x14ac:dyDescent="0.25">
      <c r="A2" s="183" t="str">
        <f>'Cumulative Budget'!A2:E2</f>
        <v xml:space="preserve">Agency: </v>
      </c>
      <c r="B2" s="183"/>
      <c r="C2" s="183"/>
      <c r="D2" s="183"/>
      <c r="E2" s="183"/>
      <c r="F2" s="62"/>
    </row>
    <row r="3" spans="1:15" ht="12.75" customHeight="1" x14ac:dyDescent="0.25">
      <c r="A3" s="184" t="str">
        <f>'Cumulative Budget'!A3:F3</f>
        <v xml:space="preserve">Proposal Title: 
</v>
      </c>
      <c r="B3" s="184"/>
      <c r="C3" s="184"/>
      <c r="D3" s="184"/>
      <c r="E3" s="184"/>
      <c r="F3" s="184"/>
    </row>
    <row r="4" spans="1:15" ht="12.75" customHeight="1" x14ac:dyDescent="0.25">
      <c r="A4" s="184" t="str">
        <f>'Cumulative Budget'!A4:F4</f>
        <v>Project Dates:</v>
      </c>
      <c r="B4" s="184"/>
      <c r="C4" s="184"/>
      <c r="D4" s="184"/>
      <c r="E4" s="184"/>
      <c r="F4" s="184"/>
    </row>
    <row r="5" spans="1:15" x14ac:dyDescent="0.25">
      <c r="E5" s="13"/>
    </row>
    <row r="6" spans="1:15" x14ac:dyDescent="0.25">
      <c r="A6" s="186" t="s">
        <v>0</v>
      </c>
      <c r="B6" s="186"/>
      <c r="C6" s="186"/>
      <c r="D6" s="186"/>
      <c r="E6" s="186"/>
      <c r="F6" s="186"/>
      <c r="G6" s="1"/>
    </row>
    <row r="7" spans="1:15" x14ac:dyDescent="0.25">
      <c r="A7" s="185" t="s">
        <v>1</v>
      </c>
      <c r="B7" s="185"/>
      <c r="C7" s="185"/>
      <c r="D7" s="187" t="s">
        <v>37</v>
      </c>
      <c r="E7" s="185" t="s">
        <v>2</v>
      </c>
      <c r="F7" s="185"/>
      <c r="G7" s="1"/>
      <c r="H7" s="6"/>
      <c r="I7" s="6"/>
    </row>
    <row r="8" spans="1:15" x14ac:dyDescent="0.25">
      <c r="A8" s="185"/>
      <c r="B8" s="185"/>
      <c r="C8" s="185"/>
      <c r="D8" s="188"/>
      <c r="E8" s="43" t="s">
        <v>3</v>
      </c>
      <c r="F8" s="185" t="s">
        <v>4</v>
      </c>
      <c r="H8" s="6"/>
      <c r="I8" s="6"/>
    </row>
    <row r="9" spans="1:15" s="2" customFormat="1" ht="13" x14ac:dyDescent="0.3">
      <c r="A9" s="185"/>
      <c r="B9" s="185"/>
      <c r="C9" s="185"/>
      <c r="D9" s="189"/>
      <c r="E9" s="44" t="s">
        <v>48</v>
      </c>
      <c r="F9" s="185"/>
      <c r="H9" s="174"/>
      <c r="I9" s="174"/>
      <c r="K9" s="56"/>
      <c r="L9" s="56"/>
      <c r="M9" s="56"/>
      <c r="N9" s="56"/>
      <c r="O9" s="56"/>
    </row>
    <row r="10" spans="1:15" ht="13" x14ac:dyDescent="0.3">
      <c r="A10" s="140" t="s">
        <v>5</v>
      </c>
      <c r="B10" s="141"/>
      <c r="C10" s="142"/>
      <c r="D10" s="3"/>
      <c r="E10" s="21"/>
      <c r="F10" s="4"/>
      <c r="H10" s="26" t="s">
        <v>42</v>
      </c>
      <c r="I10" s="26" t="s">
        <v>43</v>
      </c>
      <c r="K10" s="65" t="s">
        <v>58</v>
      </c>
      <c r="L10" s="55"/>
      <c r="M10" s="55"/>
      <c r="N10" s="55"/>
      <c r="O10" s="55"/>
    </row>
    <row r="11" spans="1:15" x14ac:dyDescent="0.25">
      <c r="A11" s="190"/>
      <c r="B11" s="191"/>
      <c r="C11" s="192"/>
      <c r="D11" s="48"/>
      <c r="E11" s="30">
        <f t="shared" ref="E11:E16" si="0">ROUND(H11/I11*D11,0)</f>
        <v>0</v>
      </c>
      <c r="F11" s="31"/>
      <c r="H11" s="27">
        <v>0</v>
      </c>
      <c r="I11" s="26">
        <v>9</v>
      </c>
      <c r="K11" s="63" t="e">
        <f t="shared" ref="K11:K16" si="1">E11/H11</f>
        <v>#DIV/0!</v>
      </c>
      <c r="L11" s="58"/>
      <c r="M11" s="58"/>
      <c r="N11" s="58"/>
      <c r="O11" s="58"/>
    </row>
    <row r="12" spans="1:15" x14ac:dyDescent="0.25">
      <c r="A12" s="190"/>
      <c r="B12" s="191"/>
      <c r="C12" s="192"/>
      <c r="D12" s="48"/>
      <c r="E12" s="30">
        <f t="shared" si="0"/>
        <v>0</v>
      </c>
      <c r="F12" s="31"/>
      <c r="H12" s="27">
        <v>0</v>
      </c>
      <c r="I12" s="26">
        <v>9</v>
      </c>
      <c r="K12" s="63" t="e">
        <f t="shared" si="1"/>
        <v>#DIV/0!</v>
      </c>
      <c r="L12" s="58"/>
      <c r="M12" s="58"/>
      <c r="N12" s="58"/>
      <c r="O12" s="58"/>
    </row>
    <row r="13" spans="1:15" x14ac:dyDescent="0.25">
      <c r="A13" s="190" t="str">
        <f>'Cumulative Budget'!A13:C13</f>
        <v>Dr. XXX (CoPI2)</v>
      </c>
      <c r="B13" s="191"/>
      <c r="C13" s="192"/>
      <c r="D13" s="48">
        <v>1</v>
      </c>
      <c r="E13" s="30">
        <f t="shared" si="0"/>
        <v>0</v>
      </c>
      <c r="F13" s="31"/>
      <c r="H13" s="27">
        <v>0</v>
      </c>
      <c r="I13" s="26">
        <v>9</v>
      </c>
      <c r="K13" s="63" t="e">
        <f t="shared" si="1"/>
        <v>#DIV/0!</v>
      </c>
      <c r="L13" s="58"/>
      <c r="M13" s="58"/>
      <c r="N13" s="58"/>
      <c r="O13" s="58"/>
    </row>
    <row r="14" spans="1:15" x14ac:dyDescent="0.25">
      <c r="A14" s="190"/>
      <c r="B14" s="191"/>
      <c r="C14" s="192"/>
      <c r="D14" s="48"/>
      <c r="E14" s="30">
        <f t="shared" si="0"/>
        <v>0</v>
      </c>
      <c r="F14" s="31"/>
      <c r="H14" s="27">
        <v>0</v>
      </c>
      <c r="I14" s="26">
        <v>9</v>
      </c>
      <c r="K14" s="63" t="e">
        <f t="shared" si="1"/>
        <v>#DIV/0!</v>
      </c>
      <c r="L14" s="58"/>
      <c r="M14" s="58"/>
      <c r="N14" s="58"/>
      <c r="O14" s="58"/>
    </row>
    <row r="15" spans="1:15" x14ac:dyDescent="0.25">
      <c r="A15" s="190"/>
      <c r="B15" s="191"/>
      <c r="C15" s="192"/>
      <c r="D15" s="48"/>
      <c r="E15" s="30">
        <f t="shared" si="0"/>
        <v>0</v>
      </c>
      <c r="F15" s="31"/>
      <c r="H15" s="27">
        <v>0</v>
      </c>
      <c r="I15" s="26">
        <v>9</v>
      </c>
      <c r="K15" s="63" t="e">
        <f t="shared" si="1"/>
        <v>#DIV/0!</v>
      </c>
      <c r="L15" s="58"/>
      <c r="M15" s="58"/>
      <c r="N15" s="58"/>
      <c r="O15" s="58"/>
    </row>
    <row r="16" spans="1:15" x14ac:dyDescent="0.25">
      <c r="A16" s="190"/>
      <c r="B16" s="191"/>
      <c r="C16" s="192"/>
      <c r="D16" s="48"/>
      <c r="E16" s="30">
        <f t="shared" si="0"/>
        <v>0</v>
      </c>
      <c r="F16" s="31"/>
      <c r="H16" s="27">
        <v>0</v>
      </c>
      <c r="I16" s="26">
        <v>9</v>
      </c>
      <c r="K16" s="64" t="e">
        <f t="shared" si="1"/>
        <v>#DIV/0!</v>
      </c>
      <c r="L16" s="58"/>
      <c r="M16" s="58"/>
      <c r="N16" s="58"/>
      <c r="O16" s="58"/>
    </row>
    <row r="17" spans="1:15" x14ac:dyDescent="0.25">
      <c r="A17" s="167"/>
      <c r="B17" s="168"/>
      <c r="C17" s="169"/>
      <c r="D17" s="48"/>
      <c r="E17" s="30"/>
      <c r="F17" s="31"/>
      <c r="H17" s="5"/>
      <c r="I17" s="5"/>
    </row>
    <row r="18" spans="1:15" ht="13" x14ac:dyDescent="0.3">
      <c r="A18" s="137" t="s">
        <v>35</v>
      </c>
      <c r="B18" s="138"/>
      <c r="C18" s="139"/>
      <c r="D18" s="12"/>
      <c r="E18" s="30">
        <f>ROUND(SUM(E11:E17),0)</f>
        <v>0</v>
      </c>
      <c r="F18" s="31">
        <f>ROUND(SUM(E18:E18),0)</f>
        <v>0</v>
      </c>
      <c r="H18" s="5"/>
      <c r="I18" s="5"/>
      <c r="K18" s="56"/>
      <c r="L18" s="56"/>
      <c r="M18" s="56"/>
      <c r="N18" s="56"/>
      <c r="O18" s="56"/>
    </row>
    <row r="19" spans="1:15" ht="13" x14ac:dyDescent="0.3">
      <c r="A19" s="140" t="s">
        <v>32</v>
      </c>
      <c r="B19" s="141"/>
      <c r="C19" s="142"/>
      <c r="D19" s="3"/>
      <c r="E19" s="30"/>
      <c r="F19" s="31"/>
      <c r="H19" s="77" t="s">
        <v>65</v>
      </c>
      <c r="I19" s="77" t="s">
        <v>66</v>
      </c>
      <c r="K19" s="55"/>
      <c r="L19" s="55"/>
      <c r="M19" s="55"/>
      <c r="N19" s="55"/>
      <c r="O19" s="55"/>
    </row>
    <row r="20" spans="1:15" x14ac:dyDescent="0.25">
      <c r="A20" s="143" t="s">
        <v>39</v>
      </c>
      <c r="B20" s="144"/>
      <c r="C20" s="145"/>
      <c r="D20" s="82">
        <v>0</v>
      </c>
      <c r="E20" s="80">
        <f>ROUND(D20*H20,0)</f>
        <v>0</v>
      </c>
      <c r="F20" s="31"/>
      <c r="H20" s="78">
        <v>50000</v>
      </c>
      <c r="I20" s="79">
        <v>0.22</v>
      </c>
    </row>
    <row r="21" spans="1:15" x14ac:dyDescent="0.25">
      <c r="A21" s="123" t="s">
        <v>61</v>
      </c>
      <c r="B21" s="124"/>
      <c r="C21" s="125"/>
      <c r="D21" s="82">
        <v>0</v>
      </c>
      <c r="E21" s="80">
        <f>ROUND(D21*H21,0)</f>
        <v>0</v>
      </c>
      <c r="F21" s="81"/>
      <c r="H21" s="78">
        <v>24000</v>
      </c>
      <c r="I21" s="52"/>
    </row>
    <row r="22" spans="1:15" x14ac:dyDescent="0.25">
      <c r="A22" s="123" t="s">
        <v>62</v>
      </c>
      <c r="B22" s="124"/>
      <c r="C22" s="125"/>
      <c r="D22" s="82">
        <v>0</v>
      </c>
      <c r="E22" s="80">
        <v>0</v>
      </c>
      <c r="F22" s="81"/>
      <c r="H22" s="78">
        <v>0</v>
      </c>
      <c r="I22" s="52"/>
    </row>
    <row r="23" spans="1:15" s="72" customFormat="1" x14ac:dyDescent="0.25">
      <c r="A23" s="123" t="s">
        <v>63</v>
      </c>
      <c r="B23" s="124"/>
      <c r="C23" s="125"/>
      <c r="D23" s="82">
        <v>0</v>
      </c>
      <c r="E23" s="80">
        <v>0</v>
      </c>
      <c r="F23" s="81"/>
      <c r="H23" s="78">
        <v>0</v>
      </c>
      <c r="I23" s="52"/>
    </row>
    <row r="24" spans="1:15" x14ac:dyDescent="0.25">
      <c r="A24" s="123" t="s">
        <v>56</v>
      </c>
      <c r="B24" s="124"/>
      <c r="C24" s="125"/>
      <c r="D24" s="85"/>
      <c r="E24" s="30">
        <v>0</v>
      </c>
      <c r="F24" s="81"/>
      <c r="H24" s="78">
        <v>0</v>
      </c>
      <c r="I24" s="52"/>
    </row>
    <row r="25" spans="1:15" x14ac:dyDescent="0.25">
      <c r="A25" s="134"/>
      <c r="B25" s="135"/>
      <c r="C25" s="136"/>
      <c r="D25" s="85"/>
      <c r="E25" s="30"/>
      <c r="F25" s="81"/>
      <c r="H25" s="5"/>
      <c r="I25" s="5"/>
    </row>
    <row r="26" spans="1:15" x14ac:dyDescent="0.25">
      <c r="A26" s="170" t="s">
        <v>34</v>
      </c>
      <c r="B26" s="171"/>
      <c r="C26" s="172"/>
      <c r="D26" s="83"/>
      <c r="E26" s="30">
        <f>ROUND(SUM(E20:E25),0)</f>
        <v>0</v>
      </c>
      <c r="F26" s="81">
        <f>ROUND(SUM(E26:E26),0)</f>
        <v>0</v>
      </c>
      <c r="H26" s="5"/>
      <c r="I26" s="5"/>
    </row>
    <row r="27" spans="1:15" ht="13" x14ac:dyDescent="0.3">
      <c r="A27" s="131" t="s">
        <v>33</v>
      </c>
      <c r="B27" s="132"/>
      <c r="C27" s="133"/>
      <c r="D27" s="86"/>
      <c r="E27" s="30"/>
      <c r="F27" s="81"/>
      <c r="H27" s="5"/>
      <c r="I27" s="5"/>
    </row>
    <row r="28" spans="1:15" x14ac:dyDescent="0.25">
      <c r="A28" s="134" t="s">
        <v>38</v>
      </c>
      <c r="B28" s="135"/>
      <c r="C28" s="136"/>
      <c r="D28" s="198">
        <v>0.31</v>
      </c>
      <c r="E28" s="30">
        <f>ROUND(E18*$D$28,0)</f>
        <v>0</v>
      </c>
      <c r="F28" s="81"/>
      <c r="H28" s="5"/>
      <c r="I28" s="5"/>
    </row>
    <row r="29" spans="1:15" x14ac:dyDescent="0.25">
      <c r="A29" s="161" t="s">
        <v>39</v>
      </c>
      <c r="B29" s="162"/>
      <c r="C29" s="163"/>
      <c r="D29" s="198">
        <v>0.23</v>
      </c>
      <c r="E29" s="30">
        <f>ROUND(E20*$D$29,0)</f>
        <v>0</v>
      </c>
      <c r="F29" s="81"/>
      <c r="H29" s="5"/>
      <c r="I29" s="5"/>
    </row>
    <row r="30" spans="1:15" x14ac:dyDescent="0.25">
      <c r="A30" s="123" t="s">
        <v>57</v>
      </c>
      <c r="B30" s="124"/>
      <c r="C30" s="125"/>
      <c r="D30" s="198">
        <v>0.02</v>
      </c>
      <c r="E30" s="30">
        <f>ROUND((E21+E22+E23)*$D$30,0)</f>
        <v>0</v>
      </c>
      <c r="F30" s="81"/>
      <c r="H30" s="5"/>
      <c r="I30" s="5"/>
    </row>
    <row r="31" spans="1:15" x14ac:dyDescent="0.25">
      <c r="A31" s="164" t="s">
        <v>56</v>
      </c>
      <c r="B31" s="165"/>
      <c r="C31" s="166"/>
      <c r="D31" s="198">
        <v>0.14000000000000001</v>
      </c>
      <c r="E31" s="30">
        <f>ROUND(E24*$D$31,0)</f>
        <v>0</v>
      </c>
      <c r="F31" s="81"/>
      <c r="H31" s="5"/>
      <c r="I31" s="5"/>
    </row>
    <row r="32" spans="1:15" x14ac:dyDescent="0.25">
      <c r="A32" s="167"/>
      <c r="B32" s="168"/>
      <c r="C32" s="169"/>
      <c r="D32" s="18"/>
      <c r="E32" s="30"/>
      <c r="F32" s="31"/>
      <c r="H32" s="5"/>
      <c r="I32" s="5"/>
    </row>
    <row r="33" spans="1:9" x14ac:dyDescent="0.25">
      <c r="A33" s="137" t="s">
        <v>36</v>
      </c>
      <c r="B33" s="138"/>
      <c r="C33" s="139"/>
      <c r="D33" s="47"/>
      <c r="E33" s="30">
        <f>ROUND(SUM(E28:E31),0)</f>
        <v>0</v>
      </c>
      <c r="F33" s="31">
        <f>ROUND(SUM(E33:E33),0)</f>
        <v>0</v>
      </c>
      <c r="H33" s="5"/>
      <c r="I33" s="5"/>
    </row>
    <row r="34" spans="1:9" ht="13" x14ac:dyDescent="0.3">
      <c r="A34" s="152" t="s">
        <v>6</v>
      </c>
      <c r="B34" s="153"/>
      <c r="C34" s="154"/>
      <c r="D34" s="3"/>
      <c r="E34" s="32">
        <f>ROUND(E33+E26+E18,0)</f>
        <v>0</v>
      </c>
      <c r="F34" s="33">
        <f>ROUND(SUM(E34:E34),0)</f>
        <v>0</v>
      </c>
      <c r="H34" s="7"/>
      <c r="I34" s="7"/>
    </row>
    <row r="35" spans="1:9" ht="13" x14ac:dyDescent="0.3">
      <c r="A35" s="152"/>
      <c r="B35" s="153"/>
      <c r="C35" s="154"/>
      <c r="D35" s="3"/>
      <c r="E35" s="32"/>
      <c r="F35" s="33"/>
      <c r="H35" s="7"/>
      <c r="I35" s="7"/>
    </row>
    <row r="36" spans="1:9" ht="13" x14ac:dyDescent="0.3">
      <c r="A36" s="140" t="s">
        <v>7</v>
      </c>
      <c r="B36" s="141"/>
      <c r="C36" s="142"/>
      <c r="D36" s="3"/>
      <c r="E36" s="30">
        <v>0</v>
      </c>
      <c r="F36" s="31">
        <f>ROUND(SUM(E36:E36),0)</f>
        <v>0</v>
      </c>
      <c r="H36" s="5"/>
      <c r="I36" s="7"/>
    </row>
    <row r="37" spans="1:9" ht="13" x14ac:dyDescent="0.3">
      <c r="A37" s="140"/>
      <c r="B37" s="141"/>
      <c r="C37" s="142"/>
      <c r="D37" s="3"/>
      <c r="E37" s="30"/>
      <c r="F37" s="31"/>
      <c r="H37" s="5"/>
      <c r="I37" s="7"/>
    </row>
    <row r="38" spans="1:9" ht="13" x14ac:dyDescent="0.3">
      <c r="A38" s="140" t="s">
        <v>8</v>
      </c>
      <c r="B38" s="141"/>
      <c r="C38" s="142"/>
      <c r="D38" s="3"/>
      <c r="E38" s="30"/>
      <c r="F38" s="31"/>
      <c r="H38" s="5"/>
      <c r="I38" s="5"/>
    </row>
    <row r="39" spans="1:9" x14ac:dyDescent="0.25">
      <c r="A39" s="137" t="s">
        <v>13</v>
      </c>
      <c r="B39" s="138"/>
      <c r="C39" s="139"/>
      <c r="D39" s="12"/>
      <c r="E39" s="30">
        <v>0</v>
      </c>
      <c r="F39" s="31"/>
      <c r="H39" s="5"/>
      <c r="I39" s="5"/>
    </row>
    <row r="40" spans="1:9" x14ac:dyDescent="0.25">
      <c r="A40" s="137" t="s">
        <v>14</v>
      </c>
      <c r="B40" s="138"/>
      <c r="C40" s="139"/>
      <c r="D40" s="12"/>
      <c r="E40" s="30">
        <v>0</v>
      </c>
      <c r="F40" s="31"/>
      <c r="H40" s="5"/>
      <c r="I40" s="5"/>
    </row>
    <row r="41" spans="1:9" ht="13" x14ac:dyDescent="0.3">
      <c r="A41" s="149" t="s">
        <v>28</v>
      </c>
      <c r="B41" s="150"/>
      <c r="C41" s="151"/>
      <c r="D41" s="51"/>
      <c r="E41" s="32">
        <f>ROUND(SUM(E39:E40),0)</f>
        <v>0</v>
      </c>
      <c r="F41" s="33">
        <f>ROUND(SUM(E41:E41),0)</f>
        <v>0</v>
      </c>
      <c r="H41" s="7"/>
      <c r="I41" s="7"/>
    </row>
    <row r="42" spans="1:9" ht="13" x14ac:dyDescent="0.3">
      <c r="A42" s="149"/>
      <c r="B42" s="150"/>
      <c r="C42" s="151"/>
      <c r="D42" s="51"/>
      <c r="E42" s="32"/>
      <c r="F42" s="33"/>
      <c r="H42" s="7"/>
      <c r="I42" s="7"/>
    </row>
    <row r="43" spans="1:9" ht="12.75" hidden="1" customHeight="1" x14ac:dyDescent="0.3">
      <c r="A43" s="140" t="s">
        <v>9</v>
      </c>
      <c r="B43" s="141"/>
      <c r="C43" s="142"/>
      <c r="D43" s="3"/>
      <c r="E43" s="30">
        <v>0</v>
      </c>
      <c r="F43" s="31"/>
      <c r="H43" s="5"/>
      <c r="I43" s="5"/>
    </row>
    <row r="44" spans="1:9" ht="12.75" hidden="1" customHeight="1" x14ac:dyDescent="0.25">
      <c r="A44" s="137" t="s">
        <v>15</v>
      </c>
      <c r="B44" s="138"/>
      <c r="C44" s="139"/>
      <c r="D44" s="12"/>
      <c r="E44" s="30"/>
      <c r="F44" s="31"/>
      <c r="H44" s="5"/>
      <c r="I44" s="5"/>
    </row>
    <row r="45" spans="1:9" ht="12.75" hidden="1" customHeight="1" x14ac:dyDescent="0.25">
      <c r="A45" s="137" t="s">
        <v>16</v>
      </c>
      <c r="B45" s="138"/>
      <c r="C45" s="139"/>
      <c r="D45" s="12"/>
      <c r="E45" s="30">
        <v>0</v>
      </c>
      <c r="F45" s="31"/>
      <c r="H45" s="5"/>
      <c r="I45" s="5"/>
    </row>
    <row r="46" spans="1:9" ht="12.75" hidden="1" customHeight="1" x14ac:dyDescent="0.25">
      <c r="A46" s="137" t="s">
        <v>17</v>
      </c>
      <c r="B46" s="138"/>
      <c r="C46" s="139"/>
      <c r="D46" s="12"/>
      <c r="E46" s="30"/>
      <c r="F46" s="31"/>
      <c r="H46" s="5"/>
      <c r="I46" s="5"/>
    </row>
    <row r="47" spans="1:9" ht="12.75" hidden="1" customHeight="1" x14ac:dyDescent="0.25">
      <c r="A47" s="137" t="s">
        <v>18</v>
      </c>
      <c r="B47" s="138"/>
      <c r="C47" s="139"/>
      <c r="D47" s="12"/>
      <c r="E47" s="30"/>
      <c r="F47" s="31"/>
      <c r="H47" s="5"/>
      <c r="I47" s="5"/>
    </row>
    <row r="48" spans="1:9" ht="12.75" hidden="1" customHeight="1" x14ac:dyDescent="0.25">
      <c r="A48" s="137" t="s">
        <v>19</v>
      </c>
      <c r="B48" s="138"/>
      <c r="C48" s="139"/>
      <c r="D48" s="12"/>
      <c r="E48" s="30"/>
      <c r="F48" s="31"/>
      <c r="H48" s="5"/>
      <c r="I48" s="5"/>
    </row>
    <row r="49" spans="1:10" ht="12.75" hidden="1" customHeight="1" x14ac:dyDescent="0.3">
      <c r="A49" s="149" t="s">
        <v>27</v>
      </c>
      <c r="B49" s="150"/>
      <c r="C49" s="151"/>
      <c r="D49" s="51"/>
      <c r="E49" s="32">
        <f>SUM(E44:E48)</f>
        <v>0</v>
      </c>
      <c r="F49" s="33">
        <f>SUM(E49:E49)</f>
        <v>0</v>
      </c>
      <c r="H49" s="7"/>
      <c r="I49" s="5"/>
    </row>
    <row r="50" spans="1:10" ht="12.75" hidden="1" customHeight="1" x14ac:dyDescent="0.3">
      <c r="A50" s="149"/>
      <c r="B50" s="150"/>
      <c r="C50" s="151"/>
      <c r="D50" s="51"/>
      <c r="E50" s="32"/>
      <c r="F50" s="33"/>
      <c r="H50" s="7"/>
      <c r="I50" s="5"/>
    </row>
    <row r="51" spans="1:10" ht="13" x14ac:dyDescent="0.3">
      <c r="A51" s="177" t="s">
        <v>10</v>
      </c>
      <c r="B51" s="178"/>
      <c r="C51" s="179"/>
      <c r="D51" s="16"/>
      <c r="E51" s="30"/>
      <c r="F51" s="31"/>
      <c r="H51" s="5"/>
      <c r="I51" s="5"/>
    </row>
    <row r="52" spans="1:10" x14ac:dyDescent="0.25">
      <c r="A52" s="180" t="s">
        <v>20</v>
      </c>
      <c r="B52" s="181"/>
      <c r="C52" s="182"/>
      <c r="D52" s="15"/>
      <c r="E52" s="30">
        <v>0</v>
      </c>
      <c r="F52" s="31"/>
      <c r="H52" s="5"/>
      <c r="I52" s="5"/>
    </row>
    <row r="53" spans="1:10" x14ac:dyDescent="0.25">
      <c r="A53" s="180" t="s">
        <v>21</v>
      </c>
      <c r="B53" s="181"/>
      <c r="C53" s="182"/>
      <c r="D53" s="15"/>
      <c r="E53" s="30">
        <v>0</v>
      </c>
      <c r="F53" s="31"/>
      <c r="H53" s="5"/>
      <c r="I53" s="5"/>
    </row>
    <row r="54" spans="1:10" x14ac:dyDescent="0.25">
      <c r="A54" s="180" t="s">
        <v>22</v>
      </c>
      <c r="B54" s="181"/>
      <c r="C54" s="182"/>
      <c r="D54" s="15"/>
      <c r="E54" s="30">
        <v>0</v>
      </c>
      <c r="F54" s="31"/>
      <c r="H54" s="5"/>
      <c r="I54" s="5"/>
    </row>
    <row r="55" spans="1:10" ht="12.75" hidden="1" customHeight="1" x14ac:dyDescent="0.25">
      <c r="A55" s="180" t="s">
        <v>23</v>
      </c>
      <c r="B55" s="181"/>
      <c r="C55" s="182"/>
      <c r="D55" s="15"/>
      <c r="E55" s="30">
        <v>0</v>
      </c>
      <c r="F55" s="31"/>
      <c r="H55" s="5"/>
      <c r="I55" s="5"/>
    </row>
    <row r="56" spans="1:10" x14ac:dyDescent="0.25">
      <c r="A56" s="180" t="s">
        <v>24</v>
      </c>
      <c r="B56" s="181"/>
      <c r="C56" s="182"/>
      <c r="D56" s="15"/>
      <c r="E56" s="30">
        <v>0</v>
      </c>
      <c r="F56" s="31"/>
      <c r="H56" s="5"/>
      <c r="I56" s="5"/>
    </row>
    <row r="57" spans="1:10" ht="12.75" hidden="1" customHeight="1" x14ac:dyDescent="0.25">
      <c r="A57" s="180" t="s">
        <v>25</v>
      </c>
      <c r="B57" s="181"/>
      <c r="C57" s="182"/>
      <c r="D57" s="15"/>
      <c r="E57" s="30"/>
      <c r="F57" s="31"/>
    </row>
    <row r="58" spans="1:10" x14ac:dyDescent="0.25">
      <c r="A58" s="137" t="s">
        <v>31</v>
      </c>
      <c r="B58" s="138"/>
      <c r="C58" s="139"/>
      <c r="D58" s="15">
        <f>D21</f>
        <v>0</v>
      </c>
      <c r="E58" s="84">
        <f>ROUND((H59)*I59*D58,0)</f>
        <v>0</v>
      </c>
      <c r="F58" s="31"/>
      <c r="H58" s="28" t="s">
        <v>44</v>
      </c>
      <c r="I58" s="28" t="s">
        <v>45</v>
      </c>
    </row>
    <row r="59" spans="1:10" x14ac:dyDescent="0.25">
      <c r="A59" s="137" t="s">
        <v>19</v>
      </c>
      <c r="B59" s="138"/>
      <c r="C59" s="139"/>
      <c r="D59" s="47"/>
      <c r="E59" s="30">
        <v>0</v>
      </c>
      <c r="F59" s="31"/>
      <c r="H59" s="45">
        <v>369.65</v>
      </c>
      <c r="I59" s="26">
        <v>24</v>
      </c>
      <c r="J59" s="52"/>
    </row>
    <row r="60" spans="1:10" ht="13" x14ac:dyDescent="0.3">
      <c r="A60" s="149" t="s">
        <v>26</v>
      </c>
      <c r="B60" s="150"/>
      <c r="C60" s="151"/>
      <c r="D60" s="51"/>
      <c r="E60" s="32">
        <f>ROUND(SUM(E52:E59),0)</f>
        <v>0</v>
      </c>
      <c r="F60" s="33">
        <f>ROUND(SUM(E60:E60),0)</f>
        <v>0</v>
      </c>
      <c r="H60" s="45">
        <v>388.13</v>
      </c>
      <c r="I60" s="46">
        <v>0</v>
      </c>
      <c r="J60" s="52"/>
    </row>
    <row r="61" spans="1:10" ht="13.5" thickBot="1" x14ac:dyDescent="0.35">
      <c r="A61" s="155" t="s">
        <v>11</v>
      </c>
      <c r="B61" s="156"/>
      <c r="C61" s="157"/>
      <c r="D61" s="25"/>
      <c r="E61" s="34">
        <f>ROUND(E60+E49+E41+E36+E34,0)</f>
        <v>0</v>
      </c>
      <c r="F61" s="35">
        <f>ROUND(SUM(E61:E61),0)</f>
        <v>0</v>
      </c>
      <c r="H61" s="7"/>
      <c r="I61" s="7"/>
    </row>
    <row r="62" spans="1:10" s="10" customFormat="1" ht="13" x14ac:dyDescent="0.3">
      <c r="A62" s="158" t="s">
        <v>29</v>
      </c>
      <c r="B62" s="159"/>
      <c r="C62" s="160"/>
      <c r="D62" s="24"/>
      <c r="E62" s="36">
        <f>ROUND(E61-E58-E36-E56,0)</f>
        <v>0</v>
      </c>
      <c r="F62" s="37">
        <f>ROUND(SUM(E62:E62),0)</f>
        <v>0</v>
      </c>
      <c r="H62" s="11"/>
      <c r="I62" s="11"/>
    </row>
    <row r="63" spans="1:10" ht="13.5" thickBot="1" x14ac:dyDescent="0.35">
      <c r="A63" s="155" t="s">
        <v>46</v>
      </c>
      <c r="B63" s="156"/>
      <c r="C63" s="157"/>
      <c r="D63" s="29">
        <v>0.52</v>
      </c>
      <c r="E63" s="38">
        <f>ROUND(E62*$D$63,0)</f>
        <v>0</v>
      </c>
      <c r="F63" s="39">
        <f>ROUND(SUM(E63:E63),0)</f>
        <v>0</v>
      </c>
      <c r="H63" s="7"/>
      <c r="I63" s="5"/>
    </row>
    <row r="64" spans="1:10" ht="13.5" thickBot="1" x14ac:dyDescent="0.35">
      <c r="A64" s="146" t="s">
        <v>12</v>
      </c>
      <c r="B64" s="147"/>
      <c r="C64" s="148"/>
      <c r="D64" s="23"/>
      <c r="E64" s="40">
        <f>ROUND(E63+E61,0)</f>
        <v>0</v>
      </c>
      <c r="F64" s="41">
        <f>ROUND(SUM(E64:E64),0)</f>
        <v>0</v>
      </c>
      <c r="H64" s="7"/>
      <c r="I64" s="7"/>
    </row>
    <row r="65" spans="1:8" x14ac:dyDescent="0.25">
      <c r="A65" s="193" t="s">
        <v>30</v>
      </c>
      <c r="B65" s="193"/>
      <c r="C65" s="193"/>
      <c r="D65" s="193"/>
      <c r="E65" s="193"/>
      <c r="F65" s="175">
        <f>ROUND(F64,0)</f>
        <v>0</v>
      </c>
    </row>
    <row r="66" spans="1:8" x14ac:dyDescent="0.25">
      <c r="A66" s="194"/>
      <c r="B66" s="194"/>
      <c r="C66" s="194"/>
      <c r="D66" s="194"/>
      <c r="E66" s="194"/>
      <c r="F66" s="176"/>
    </row>
    <row r="67" spans="1:8" s="13" customFormat="1" x14ac:dyDescent="0.25"/>
    <row r="68" spans="1:8" s="13" customFormat="1" x14ac:dyDescent="0.25">
      <c r="A68" s="199" t="s">
        <v>89</v>
      </c>
    </row>
    <row r="69" spans="1:8" s="13" customFormat="1" ht="13" x14ac:dyDescent="0.3">
      <c r="A69" s="87" t="s">
        <v>59</v>
      </c>
      <c r="B69" s="87"/>
      <c r="C69" s="87"/>
      <c r="D69" s="88"/>
      <c r="E69" s="88"/>
      <c r="F69" s="88"/>
      <c r="G69" s="89"/>
      <c r="H69" s="89"/>
    </row>
    <row r="70" spans="1:8" s="13" customFormat="1" ht="13" x14ac:dyDescent="0.3">
      <c r="A70" s="88" t="s">
        <v>60</v>
      </c>
      <c r="B70" s="88"/>
      <c r="C70" s="88"/>
      <c r="D70" s="88"/>
      <c r="E70" s="88"/>
      <c r="F70" s="88"/>
      <c r="G70" s="89"/>
      <c r="H70" s="89"/>
    </row>
    <row r="71" spans="1:8" s="13" customFormat="1" x14ac:dyDescent="0.25">
      <c r="A71" s="173"/>
      <c r="B71" s="173"/>
      <c r="C71" s="173"/>
      <c r="D71" s="90"/>
    </row>
    <row r="72" spans="1:8" s="13" customFormat="1" x14ac:dyDescent="0.25"/>
    <row r="73" spans="1:8" s="13" customFormat="1" x14ac:dyDescent="0.25"/>
    <row r="74" spans="1:8" s="13" customFormat="1" x14ac:dyDescent="0.25"/>
    <row r="75" spans="1:8" s="13" customFormat="1" x14ac:dyDescent="0.25"/>
    <row r="76" spans="1:8" s="13" customFormat="1" x14ac:dyDescent="0.25"/>
    <row r="77" spans="1:8" s="13" customFormat="1" x14ac:dyDescent="0.25"/>
    <row r="78" spans="1:8" s="13" customFormat="1" x14ac:dyDescent="0.25"/>
    <row r="79" spans="1:8" s="13" customFormat="1" x14ac:dyDescent="0.25"/>
    <row r="80" spans="1:8" s="13" customFormat="1" x14ac:dyDescent="0.25"/>
  </sheetData>
  <sheetProtection selectLockedCells="1" selectUnlockedCells="1"/>
  <mergeCells count="68">
    <mergeCell ref="A21:C21"/>
    <mergeCell ref="A23:C23"/>
    <mergeCell ref="A22:C22"/>
    <mergeCell ref="E7:F7"/>
    <mergeCell ref="F8:F9"/>
    <mergeCell ref="A15:C15"/>
    <mergeCell ref="A16:C16"/>
    <mergeCell ref="A17:C17"/>
    <mergeCell ref="A18:C18"/>
    <mergeCell ref="A19:C19"/>
    <mergeCell ref="A20:C20"/>
    <mergeCell ref="A1:F1"/>
    <mergeCell ref="A2:E2"/>
    <mergeCell ref="A3:F3"/>
    <mergeCell ref="A4:F4"/>
    <mergeCell ref="A6:F6"/>
    <mergeCell ref="H9:I9"/>
    <mergeCell ref="A11:C11"/>
    <mergeCell ref="A12:C12"/>
    <mergeCell ref="A13:C13"/>
    <mergeCell ref="A14:C14"/>
    <mergeCell ref="A10:C10"/>
    <mergeCell ref="A7:C9"/>
    <mergeCell ref="D7:D9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F65:F66"/>
    <mergeCell ref="A71:C71"/>
    <mergeCell ref="A60:C60"/>
    <mergeCell ref="A61:C61"/>
    <mergeCell ref="A62:C62"/>
    <mergeCell ref="A63:C63"/>
    <mergeCell ref="A64:C64"/>
    <mergeCell ref="A65:E66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0"/>
  <sheetViews>
    <sheetView zoomScaleNormal="100" workbookViewId="0">
      <selection activeCell="A6" sqref="A6:F6"/>
    </sheetView>
  </sheetViews>
  <sheetFormatPr defaultRowHeight="12.5" x14ac:dyDescent="0.25"/>
  <cols>
    <col min="3" max="3" width="28.6328125" customWidth="1"/>
    <col min="4" max="4" width="7.453125" bestFit="1" customWidth="1"/>
    <col min="5" max="5" width="12.36328125" style="22" bestFit="1" customWidth="1"/>
    <col min="6" max="6" width="12.90625" customWidth="1"/>
    <col min="8" max="8" width="9.81640625" bestFit="1" customWidth="1"/>
    <col min="11" max="11" width="13.90625" customWidth="1"/>
    <col min="12" max="12" width="13.6328125" customWidth="1"/>
    <col min="13" max="13" width="14.08984375" customWidth="1"/>
    <col min="14" max="14" width="14.6328125" customWidth="1"/>
    <col min="15" max="15" width="14.36328125" customWidth="1"/>
  </cols>
  <sheetData>
    <row r="1" spans="1:15" x14ac:dyDescent="0.25">
      <c r="A1" s="183" t="str">
        <f>'Cumulative Budget'!A1:F1</f>
        <v xml:space="preserve">PI Name: </v>
      </c>
      <c r="B1" s="183"/>
      <c r="C1" s="183"/>
      <c r="D1" s="183"/>
      <c r="E1" s="183"/>
      <c r="F1" s="183"/>
    </row>
    <row r="2" spans="1:15" x14ac:dyDescent="0.25">
      <c r="A2" s="183" t="str">
        <f>'Cumulative Budget'!A2:E2</f>
        <v xml:space="preserve">Agency: </v>
      </c>
      <c r="B2" s="183"/>
      <c r="C2" s="183"/>
      <c r="D2" s="183"/>
      <c r="E2" s="183"/>
      <c r="F2" s="62"/>
    </row>
    <row r="3" spans="1:15" ht="12.75" customHeight="1" x14ac:dyDescent="0.25">
      <c r="A3" s="184" t="str">
        <f>'Cumulative Budget'!A3:F3</f>
        <v xml:space="preserve">Proposal Title: 
</v>
      </c>
      <c r="B3" s="184"/>
      <c r="C3" s="184"/>
      <c r="D3" s="184"/>
      <c r="E3" s="184"/>
      <c r="F3" s="184"/>
    </row>
    <row r="4" spans="1:15" ht="12.75" customHeight="1" x14ac:dyDescent="0.25">
      <c r="A4" s="184" t="str">
        <f>'Cumulative Budget'!A4:F4</f>
        <v>Project Dates:</v>
      </c>
      <c r="B4" s="184"/>
      <c r="C4" s="184"/>
      <c r="D4" s="184"/>
      <c r="E4" s="184"/>
      <c r="F4" s="184"/>
    </row>
    <row r="5" spans="1:15" x14ac:dyDescent="0.25">
      <c r="E5" s="13"/>
    </row>
    <row r="6" spans="1:15" x14ac:dyDescent="0.25">
      <c r="A6" s="186" t="s">
        <v>0</v>
      </c>
      <c r="B6" s="186"/>
      <c r="C6" s="186"/>
      <c r="D6" s="186"/>
      <c r="E6" s="186"/>
      <c r="F6" s="186"/>
      <c r="G6" s="1"/>
    </row>
    <row r="7" spans="1:15" x14ac:dyDescent="0.25">
      <c r="A7" s="185" t="s">
        <v>1</v>
      </c>
      <c r="B7" s="185"/>
      <c r="C7" s="185"/>
      <c r="D7" s="187" t="s">
        <v>37</v>
      </c>
      <c r="E7" s="185" t="s">
        <v>2</v>
      </c>
      <c r="F7" s="185"/>
      <c r="G7" s="1"/>
      <c r="H7" s="6"/>
      <c r="I7" s="6"/>
    </row>
    <row r="8" spans="1:15" x14ac:dyDescent="0.25">
      <c r="A8" s="185"/>
      <c r="B8" s="185"/>
      <c r="C8" s="185"/>
      <c r="D8" s="188"/>
      <c r="E8" s="43" t="s">
        <v>3</v>
      </c>
      <c r="F8" s="185" t="s">
        <v>4</v>
      </c>
      <c r="H8" s="6"/>
      <c r="I8" s="6"/>
    </row>
    <row r="9" spans="1:15" s="2" customFormat="1" ht="13" x14ac:dyDescent="0.3">
      <c r="A9" s="185"/>
      <c r="B9" s="185"/>
      <c r="C9" s="185"/>
      <c r="D9" s="189"/>
      <c r="E9" s="44" t="s">
        <v>48</v>
      </c>
      <c r="F9" s="185"/>
      <c r="H9" s="174"/>
      <c r="I9" s="174"/>
      <c r="K9" s="56"/>
      <c r="L9" s="56"/>
      <c r="M9" s="56"/>
      <c r="N9" s="56"/>
      <c r="O9" s="56"/>
    </row>
    <row r="10" spans="1:15" ht="13" x14ac:dyDescent="0.3">
      <c r="A10" s="140" t="s">
        <v>5</v>
      </c>
      <c r="B10" s="141"/>
      <c r="C10" s="142"/>
      <c r="D10" s="3"/>
      <c r="E10" s="21"/>
      <c r="F10" s="4"/>
      <c r="H10" s="26" t="s">
        <v>42</v>
      </c>
      <c r="I10" s="26" t="s">
        <v>43</v>
      </c>
      <c r="K10" s="65" t="s">
        <v>58</v>
      </c>
      <c r="L10" s="55"/>
      <c r="M10" s="55"/>
      <c r="N10" s="55"/>
      <c r="O10" s="55"/>
    </row>
    <row r="11" spans="1:15" x14ac:dyDescent="0.25">
      <c r="A11" s="190"/>
      <c r="B11" s="191"/>
      <c r="C11" s="192"/>
      <c r="D11" s="48"/>
      <c r="E11" s="30">
        <f t="shared" ref="E11:E16" si="0">ROUND(H11/I11*D11,0)</f>
        <v>0</v>
      </c>
      <c r="F11" s="31"/>
      <c r="H11" s="27">
        <v>0</v>
      </c>
      <c r="I11" s="26">
        <v>9</v>
      </c>
      <c r="K11" s="63" t="e">
        <f t="shared" ref="K11:K16" si="1">E11/H11</f>
        <v>#DIV/0!</v>
      </c>
      <c r="L11" s="58"/>
      <c r="M11" s="58"/>
      <c r="N11" s="58"/>
      <c r="O11" s="58"/>
    </row>
    <row r="12" spans="1:15" x14ac:dyDescent="0.25">
      <c r="A12" s="190"/>
      <c r="B12" s="191"/>
      <c r="C12" s="192"/>
      <c r="D12" s="48"/>
      <c r="E12" s="30">
        <f t="shared" si="0"/>
        <v>0</v>
      </c>
      <c r="F12" s="31"/>
      <c r="H12" s="27">
        <v>0</v>
      </c>
      <c r="I12" s="26">
        <v>9</v>
      </c>
      <c r="K12" s="63" t="e">
        <f t="shared" si="1"/>
        <v>#DIV/0!</v>
      </c>
      <c r="L12" s="58"/>
      <c r="M12" s="58"/>
      <c r="N12" s="58"/>
      <c r="O12" s="58"/>
    </row>
    <row r="13" spans="1:15" x14ac:dyDescent="0.25">
      <c r="A13" s="190"/>
      <c r="B13" s="191"/>
      <c r="C13" s="192"/>
      <c r="D13" s="48"/>
      <c r="E13" s="30">
        <f t="shared" si="0"/>
        <v>0</v>
      </c>
      <c r="F13" s="31"/>
      <c r="H13" s="27">
        <v>0</v>
      </c>
      <c r="I13" s="26">
        <v>9</v>
      </c>
      <c r="K13" s="63" t="e">
        <f t="shared" si="1"/>
        <v>#DIV/0!</v>
      </c>
      <c r="L13" s="58"/>
      <c r="M13" s="58"/>
      <c r="N13" s="58"/>
      <c r="O13" s="58"/>
    </row>
    <row r="14" spans="1:15" x14ac:dyDescent="0.25">
      <c r="A14" s="190" t="str">
        <f>'Cumulative Budget'!A14:C14</f>
        <v>Dr. XXX (CoPI3)</v>
      </c>
      <c r="B14" s="191"/>
      <c r="C14" s="192"/>
      <c r="D14" s="48">
        <v>1</v>
      </c>
      <c r="E14" s="30">
        <f t="shared" si="0"/>
        <v>0</v>
      </c>
      <c r="F14" s="31"/>
      <c r="H14" s="27">
        <v>0</v>
      </c>
      <c r="I14" s="26">
        <v>9</v>
      </c>
      <c r="K14" s="63" t="e">
        <f t="shared" si="1"/>
        <v>#DIV/0!</v>
      </c>
      <c r="L14" s="58"/>
      <c r="M14" s="58"/>
      <c r="N14" s="58"/>
      <c r="O14" s="58"/>
    </row>
    <row r="15" spans="1:15" x14ac:dyDescent="0.25">
      <c r="A15" s="190"/>
      <c r="B15" s="191"/>
      <c r="C15" s="192"/>
      <c r="D15" s="48"/>
      <c r="E15" s="30">
        <f t="shared" si="0"/>
        <v>0</v>
      </c>
      <c r="F15" s="31"/>
      <c r="H15" s="27">
        <v>0</v>
      </c>
      <c r="I15" s="26">
        <v>9</v>
      </c>
      <c r="K15" s="63" t="e">
        <f t="shared" si="1"/>
        <v>#DIV/0!</v>
      </c>
      <c r="L15" s="58"/>
      <c r="M15" s="58"/>
      <c r="N15" s="58"/>
      <c r="O15" s="58"/>
    </row>
    <row r="16" spans="1:15" x14ac:dyDescent="0.25">
      <c r="A16" s="190"/>
      <c r="B16" s="191"/>
      <c r="C16" s="192"/>
      <c r="D16" s="48"/>
      <c r="E16" s="30">
        <f t="shared" si="0"/>
        <v>0</v>
      </c>
      <c r="F16" s="31"/>
      <c r="H16" s="27">
        <v>0</v>
      </c>
      <c r="I16" s="26">
        <v>9</v>
      </c>
      <c r="K16" s="64" t="e">
        <f t="shared" si="1"/>
        <v>#DIV/0!</v>
      </c>
      <c r="L16" s="58"/>
      <c r="M16" s="58"/>
      <c r="N16" s="58"/>
      <c r="O16" s="58"/>
    </row>
    <row r="17" spans="1:15" x14ac:dyDescent="0.25">
      <c r="A17" s="167"/>
      <c r="B17" s="168"/>
      <c r="C17" s="169"/>
      <c r="D17" s="48"/>
      <c r="E17" s="30"/>
      <c r="F17" s="31"/>
      <c r="H17" s="5"/>
      <c r="I17" s="5"/>
    </row>
    <row r="18" spans="1:15" ht="13" x14ac:dyDescent="0.3">
      <c r="A18" s="137" t="s">
        <v>35</v>
      </c>
      <c r="B18" s="138"/>
      <c r="C18" s="139"/>
      <c r="D18" s="12"/>
      <c r="E18" s="30">
        <f>ROUND(SUM(E11:E17),0)</f>
        <v>0</v>
      </c>
      <c r="F18" s="31">
        <f>ROUND(SUM(E18:E18),0)</f>
        <v>0</v>
      </c>
      <c r="H18" s="5"/>
      <c r="I18" s="5"/>
      <c r="K18" s="56"/>
      <c r="L18" s="56"/>
      <c r="M18" s="56"/>
      <c r="N18" s="56"/>
      <c r="O18" s="56"/>
    </row>
    <row r="19" spans="1:15" ht="13" x14ac:dyDescent="0.3">
      <c r="A19" s="140" t="s">
        <v>32</v>
      </c>
      <c r="B19" s="141"/>
      <c r="C19" s="142"/>
      <c r="D19" s="3"/>
      <c r="E19" s="30"/>
      <c r="F19" s="31"/>
      <c r="H19" s="77" t="s">
        <v>65</v>
      </c>
      <c r="I19" s="77" t="s">
        <v>66</v>
      </c>
      <c r="K19" s="55"/>
      <c r="L19" s="55"/>
      <c r="M19" s="55"/>
      <c r="N19" s="55"/>
      <c r="O19" s="55"/>
    </row>
    <row r="20" spans="1:15" x14ac:dyDescent="0.25">
      <c r="A20" s="143" t="s">
        <v>39</v>
      </c>
      <c r="B20" s="144"/>
      <c r="C20" s="145"/>
      <c r="D20" s="19"/>
      <c r="E20" s="80">
        <f>ROUND(D20*H20,0)</f>
        <v>0</v>
      </c>
      <c r="F20" s="31"/>
      <c r="H20" s="78">
        <v>50000</v>
      </c>
      <c r="I20" s="79">
        <v>0.22</v>
      </c>
    </row>
    <row r="21" spans="1:15" x14ac:dyDescent="0.25">
      <c r="A21" s="123" t="s">
        <v>61</v>
      </c>
      <c r="B21" s="124"/>
      <c r="C21" s="125"/>
      <c r="D21" s="82">
        <v>0</v>
      </c>
      <c r="E21" s="80">
        <f>ROUND(D21*H21,0)</f>
        <v>0</v>
      </c>
      <c r="F21" s="81"/>
      <c r="H21" s="78">
        <v>24000</v>
      </c>
      <c r="I21" s="52"/>
    </row>
    <row r="22" spans="1:15" x14ac:dyDescent="0.25">
      <c r="A22" s="123" t="s">
        <v>62</v>
      </c>
      <c r="B22" s="124"/>
      <c r="C22" s="125"/>
      <c r="D22" s="82">
        <v>0</v>
      </c>
      <c r="E22" s="80">
        <v>0</v>
      </c>
      <c r="F22" s="81"/>
      <c r="H22" s="78">
        <v>0</v>
      </c>
      <c r="I22" s="52"/>
    </row>
    <row r="23" spans="1:15" s="73" customFormat="1" x14ac:dyDescent="0.25">
      <c r="A23" s="123" t="s">
        <v>63</v>
      </c>
      <c r="B23" s="124"/>
      <c r="C23" s="125"/>
      <c r="D23" s="82">
        <v>0</v>
      </c>
      <c r="E23" s="80">
        <v>0</v>
      </c>
      <c r="F23" s="81"/>
      <c r="H23" s="78">
        <v>0</v>
      </c>
      <c r="I23" s="52"/>
    </row>
    <row r="24" spans="1:15" x14ac:dyDescent="0.25">
      <c r="A24" s="123" t="s">
        <v>56</v>
      </c>
      <c r="B24" s="124"/>
      <c r="C24" s="125"/>
      <c r="D24" s="85"/>
      <c r="E24" s="30">
        <v>0</v>
      </c>
      <c r="F24" s="81"/>
      <c r="H24" s="78">
        <v>0</v>
      </c>
      <c r="I24" s="52"/>
    </row>
    <row r="25" spans="1:15" x14ac:dyDescent="0.25">
      <c r="A25" s="134"/>
      <c r="B25" s="135"/>
      <c r="C25" s="136"/>
      <c r="D25" s="85"/>
      <c r="E25" s="30"/>
      <c r="F25" s="81"/>
      <c r="H25" s="5"/>
      <c r="I25" s="5"/>
    </row>
    <row r="26" spans="1:15" x14ac:dyDescent="0.25">
      <c r="A26" s="170" t="s">
        <v>64</v>
      </c>
      <c r="B26" s="171"/>
      <c r="C26" s="172"/>
      <c r="D26" s="83"/>
      <c r="E26" s="30">
        <f>ROUND(SUM(E20:E25),0)</f>
        <v>0</v>
      </c>
      <c r="F26" s="81">
        <f>ROUND(SUM(E26:E26),0)</f>
        <v>0</v>
      </c>
      <c r="H26" s="5"/>
      <c r="I26" s="5"/>
    </row>
    <row r="27" spans="1:15" ht="13" x14ac:dyDescent="0.3">
      <c r="A27" s="131" t="s">
        <v>33</v>
      </c>
      <c r="B27" s="132"/>
      <c r="C27" s="133"/>
      <c r="D27" s="86"/>
      <c r="E27" s="30"/>
      <c r="F27" s="81"/>
      <c r="H27" s="5"/>
      <c r="I27" s="5"/>
    </row>
    <row r="28" spans="1:15" x14ac:dyDescent="0.25">
      <c r="A28" s="134" t="s">
        <v>38</v>
      </c>
      <c r="B28" s="135"/>
      <c r="C28" s="136"/>
      <c r="D28" s="198">
        <v>0.31</v>
      </c>
      <c r="E28" s="30">
        <f>ROUND(E18*$D$28,0)</f>
        <v>0</v>
      </c>
      <c r="F28" s="81"/>
      <c r="H28" s="5"/>
      <c r="I28" s="5"/>
    </row>
    <row r="29" spans="1:15" x14ac:dyDescent="0.25">
      <c r="A29" s="161" t="s">
        <v>39</v>
      </c>
      <c r="B29" s="162"/>
      <c r="C29" s="163"/>
      <c r="D29" s="198">
        <v>0.23</v>
      </c>
      <c r="E29" s="30">
        <f>ROUND(E20*$D$29,0)</f>
        <v>0</v>
      </c>
      <c r="F29" s="81"/>
      <c r="H29" s="5"/>
      <c r="I29" s="5"/>
    </row>
    <row r="30" spans="1:15" x14ac:dyDescent="0.25">
      <c r="A30" s="123" t="s">
        <v>57</v>
      </c>
      <c r="B30" s="124"/>
      <c r="C30" s="125"/>
      <c r="D30" s="198">
        <v>0.02</v>
      </c>
      <c r="E30" s="30">
        <f>ROUND((E21+E22+E23)*$D$30,0)</f>
        <v>0</v>
      </c>
      <c r="F30" s="81"/>
      <c r="H30" s="5"/>
      <c r="I30" s="5"/>
    </row>
    <row r="31" spans="1:15" x14ac:dyDescent="0.25">
      <c r="A31" s="164" t="s">
        <v>56</v>
      </c>
      <c r="B31" s="165"/>
      <c r="C31" s="166"/>
      <c r="D31" s="198">
        <v>0.14000000000000001</v>
      </c>
      <c r="E31" s="30">
        <f>ROUND(E24*$D$31,0)</f>
        <v>0</v>
      </c>
      <c r="F31" s="31"/>
      <c r="H31" s="5"/>
      <c r="I31" s="5"/>
    </row>
    <row r="32" spans="1:15" x14ac:dyDescent="0.25">
      <c r="A32" s="167"/>
      <c r="B32" s="168"/>
      <c r="C32" s="169"/>
      <c r="D32" s="18"/>
      <c r="E32" s="30"/>
      <c r="F32" s="31"/>
      <c r="H32" s="5"/>
      <c r="I32" s="5"/>
    </row>
    <row r="33" spans="1:9" x14ac:dyDescent="0.25">
      <c r="A33" s="137" t="s">
        <v>36</v>
      </c>
      <c r="B33" s="138"/>
      <c r="C33" s="139"/>
      <c r="D33" s="47"/>
      <c r="E33" s="30">
        <f>ROUND(SUM(E28:E31),0)</f>
        <v>0</v>
      </c>
      <c r="F33" s="31">
        <f>ROUND(SUM(E33:E33),0)</f>
        <v>0</v>
      </c>
      <c r="H33" s="5"/>
      <c r="I33" s="5"/>
    </row>
    <row r="34" spans="1:9" ht="13" x14ac:dyDescent="0.3">
      <c r="A34" s="152" t="s">
        <v>6</v>
      </c>
      <c r="B34" s="153"/>
      <c r="C34" s="154"/>
      <c r="D34" s="3"/>
      <c r="E34" s="32">
        <f>ROUND(E33+E26+E18,0)</f>
        <v>0</v>
      </c>
      <c r="F34" s="33">
        <f>ROUND(SUM(E34:E34),0)</f>
        <v>0</v>
      </c>
      <c r="H34" s="7"/>
      <c r="I34" s="7"/>
    </row>
    <row r="35" spans="1:9" ht="13" x14ac:dyDescent="0.3">
      <c r="A35" s="152"/>
      <c r="B35" s="153"/>
      <c r="C35" s="154"/>
      <c r="D35" s="3"/>
      <c r="E35" s="32"/>
      <c r="F35" s="33"/>
      <c r="H35" s="7"/>
      <c r="I35" s="7"/>
    </row>
    <row r="36" spans="1:9" ht="13" x14ac:dyDescent="0.3">
      <c r="A36" s="140" t="s">
        <v>7</v>
      </c>
      <c r="B36" s="141"/>
      <c r="C36" s="142"/>
      <c r="D36" s="3"/>
      <c r="E36" s="30">
        <v>0</v>
      </c>
      <c r="F36" s="31">
        <f>ROUND(SUM(E36:E36),0)</f>
        <v>0</v>
      </c>
      <c r="H36" s="5"/>
      <c r="I36" s="7"/>
    </row>
    <row r="37" spans="1:9" ht="13" x14ac:dyDescent="0.3">
      <c r="A37" s="140"/>
      <c r="B37" s="141"/>
      <c r="C37" s="142"/>
      <c r="D37" s="3"/>
      <c r="E37" s="30"/>
      <c r="F37" s="31"/>
      <c r="H37" s="5"/>
      <c r="I37" s="7"/>
    </row>
    <row r="38" spans="1:9" ht="13" x14ac:dyDescent="0.3">
      <c r="A38" s="140" t="s">
        <v>8</v>
      </c>
      <c r="B38" s="141"/>
      <c r="C38" s="142"/>
      <c r="D38" s="3"/>
      <c r="E38" s="30"/>
      <c r="F38" s="31"/>
      <c r="H38" s="5"/>
      <c r="I38" s="5"/>
    </row>
    <row r="39" spans="1:9" x14ac:dyDescent="0.25">
      <c r="A39" s="137" t="s">
        <v>13</v>
      </c>
      <c r="B39" s="138"/>
      <c r="C39" s="139"/>
      <c r="D39" s="12"/>
      <c r="E39" s="30">
        <v>0</v>
      </c>
      <c r="F39" s="31"/>
      <c r="H39" s="5"/>
      <c r="I39" s="5"/>
    </row>
    <row r="40" spans="1:9" x14ac:dyDescent="0.25">
      <c r="A40" s="137" t="s">
        <v>14</v>
      </c>
      <c r="B40" s="138"/>
      <c r="C40" s="139"/>
      <c r="D40" s="12"/>
      <c r="E40" s="30">
        <v>0</v>
      </c>
      <c r="F40" s="31"/>
      <c r="H40" s="5"/>
      <c r="I40" s="5"/>
    </row>
    <row r="41" spans="1:9" ht="13" x14ac:dyDescent="0.3">
      <c r="A41" s="149" t="s">
        <v>28</v>
      </c>
      <c r="B41" s="150"/>
      <c r="C41" s="151"/>
      <c r="D41" s="51"/>
      <c r="E41" s="32">
        <f>ROUND(SUM(E39:E40),0)</f>
        <v>0</v>
      </c>
      <c r="F41" s="33">
        <f>ROUND(SUM(E41:E41),0)</f>
        <v>0</v>
      </c>
      <c r="H41" s="7"/>
      <c r="I41" s="7"/>
    </row>
    <row r="42" spans="1:9" ht="13" x14ac:dyDescent="0.3">
      <c r="A42" s="149"/>
      <c r="B42" s="150"/>
      <c r="C42" s="151"/>
      <c r="D42" s="51"/>
      <c r="E42" s="32"/>
      <c r="F42" s="33"/>
      <c r="H42" s="7"/>
      <c r="I42" s="7"/>
    </row>
    <row r="43" spans="1:9" ht="12.75" hidden="1" customHeight="1" x14ac:dyDescent="0.3">
      <c r="A43" s="140" t="s">
        <v>9</v>
      </c>
      <c r="B43" s="141"/>
      <c r="C43" s="142"/>
      <c r="D43" s="3"/>
      <c r="E43" s="30">
        <v>0</v>
      </c>
      <c r="F43" s="31"/>
      <c r="H43" s="5"/>
      <c r="I43" s="5"/>
    </row>
    <row r="44" spans="1:9" ht="12.75" hidden="1" customHeight="1" x14ac:dyDescent="0.25">
      <c r="A44" s="137" t="s">
        <v>15</v>
      </c>
      <c r="B44" s="138"/>
      <c r="C44" s="139"/>
      <c r="D44" s="12"/>
      <c r="E44" s="30"/>
      <c r="F44" s="31"/>
      <c r="H44" s="5"/>
      <c r="I44" s="5"/>
    </row>
    <row r="45" spans="1:9" ht="12.75" hidden="1" customHeight="1" x14ac:dyDescent="0.25">
      <c r="A45" s="137" t="s">
        <v>16</v>
      </c>
      <c r="B45" s="138"/>
      <c r="C45" s="139"/>
      <c r="D45" s="12"/>
      <c r="E45" s="30">
        <v>0</v>
      </c>
      <c r="F45" s="31"/>
      <c r="H45" s="5"/>
      <c r="I45" s="5"/>
    </row>
    <row r="46" spans="1:9" ht="12.75" hidden="1" customHeight="1" x14ac:dyDescent="0.25">
      <c r="A46" s="137" t="s">
        <v>17</v>
      </c>
      <c r="B46" s="138"/>
      <c r="C46" s="139"/>
      <c r="D46" s="12"/>
      <c r="E46" s="30"/>
      <c r="F46" s="31"/>
      <c r="H46" s="5"/>
      <c r="I46" s="5"/>
    </row>
    <row r="47" spans="1:9" ht="12.75" hidden="1" customHeight="1" x14ac:dyDescent="0.25">
      <c r="A47" s="137" t="s">
        <v>18</v>
      </c>
      <c r="B47" s="138"/>
      <c r="C47" s="139"/>
      <c r="D47" s="12"/>
      <c r="E47" s="30"/>
      <c r="F47" s="31"/>
      <c r="H47" s="5"/>
      <c r="I47" s="5"/>
    </row>
    <row r="48" spans="1:9" ht="12.75" hidden="1" customHeight="1" x14ac:dyDescent="0.25">
      <c r="A48" s="137" t="s">
        <v>19</v>
      </c>
      <c r="B48" s="138"/>
      <c r="C48" s="139"/>
      <c r="D48" s="12"/>
      <c r="E48" s="30"/>
      <c r="F48" s="31"/>
      <c r="H48" s="5"/>
      <c r="I48" s="5"/>
    </row>
    <row r="49" spans="1:10" ht="12.75" hidden="1" customHeight="1" x14ac:dyDescent="0.3">
      <c r="A49" s="149" t="s">
        <v>27</v>
      </c>
      <c r="B49" s="150"/>
      <c r="C49" s="151"/>
      <c r="D49" s="51"/>
      <c r="E49" s="32">
        <f>SUM(E44:E48)</f>
        <v>0</v>
      </c>
      <c r="F49" s="33">
        <f>SUM(E49:E49)</f>
        <v>0</v>
      </c>
      <c r="H49" s="7"/>
      <c r="I49" s="5"/>
    </row>
    <row r="50" spans="1:10" ht="12.75" hidden="1" customHeight="1" x14ac:dyDescent="0.3">
      <c r="A50" s="149"/>
      <c r="B50" s="150"/>
      <c r="C50" s="151"/>
      <c r="D50" s="51"/>
      <c r="E50" s="32"/>
      <c r="F50" s="33"/>
      <c r="H50" s="7"/>
      <c r="I50" s="5"/>
    </row>
    <row r="51" spans="1:10" ht="13" x14ac:dyDescent="0.3">
      <c r="A51" s="177" t="s">
        <v>10</v>
      </c>
      <c r="B51" s="178"/>
      <c r="C51" s="179"/>
      <c r="D51" s="16"/>
      <c r="E51" s="30"/>
      <c r="F51" s="31"/>
      <c r="H51" s="5"/>
      <c r="I51" s="5"/>
    </row>
    <row r="52" spans="1:10" x14ac:dyDescent="0.25">
      <c r="A52" s="180" t="s">
        <v>20</v>
      </c>
      <c r="B52" s="181"/>
      <c r="C52" s="182"/>
      <c r="D52" s="15"/>
      <c r="E52" s="30">
        <v>0</v>
      </c>
      <c r="F52" s="31"/>
      <c r="H52" s="5"/>
      <c r="I52" s="5"/>
    </row>
    <row r="53" spans="1:10" x14ac:dyDescent="0.25">
      <c r="A53" s="180" t="s">
        <v>21</v>
      </c>
      <c r="B53" s="181"/>
      <c r="C53" s="182"/>
      <c r="D53" s="15"/>
      <c r="E53" s="30">
        <v>0</v>
      </c>
      <c r="F53" s="31"/>
      <c r="H53" s="5"/>
      <c r="I53" s="5"/>
    </row>
    <row r="54" spans="1:10" x14ac:dyDescent="0.25">
      <c r="A54" s="180" t="s">
        <v>22</v>
      </c>
      <c r="B54" s="181"/>
      <c r="C54" s="182"/>
      <c r="D54" s="15"/>
      <c r="E54" s="30">
        <v>0</v>
      </c>
      <c r="F54" s="31"/>
      <c r="H54" s="5"/>
      <c r="I54" s="5"/>
    </row>
    <row r="55" spans="1:10" ht="12.75" hidden="1" customHeight="1" x14ac:dyDescent="0.25">
      <c r="A55" s="180" t="s">
        <v>23</v>
      </c>
      <c r="B55" s="181"/>
      <c r="C55" s="182"/>
      <c r="D55" s="15"/>
      <c r="E55" s="30">
        <v>0</v>
      </c>
      <c r="F55" s="31"/>
      <c r="H55" s="5"/>
      <c r="I55" s="5"/>
    </row>
    <row r="56" spans="1:10" x14ac:dyDescent="0.25">
      <c r="A56" s="180" t="s">
        <v>24</v>
      </c>
      <c r="B56" s="181"/>
      <c r="C56" s="182"/>
      <c r="D56" s="15"/>
      <c r="E56" s="30">
        <v>0</v>
      </c>
      <c r="F56" s="31"/>
      <c r="H56" s="5"/>
      <c r="I56" s="5"/>
    </row>
    <row r="57" spans="1:10" ht="12.75" hidden="1" customHeight="1" x14ac:dyDescent="0.25">
      <c r="A57" s="180" t="s">
        <v>25</v>
      </c>
      <c r="B57" s="181"/>
      <c r="C57" s="182"/>
      <c r="D57" s="15"/>
      <c r="E57" s="30"/>
      <c r="F57" s="31"/>
    </row>
    <row r="58" spans="1:10" x14ac:dyDescent="0.25">
      <c r="A58" s="137" t="s">
        <v>31</v>
      </c>
      <c r="B58" s="138"/>
      <c r="C58" s="139"/>
      <c r="D58" s="15">
        <f>D21</f>
        <v>0</v>
      </c>
      <c r="E58" s="84">
        <f>ROUND((H59)*I59*D58,0)</f>
        <v>0</v>
      </c>
      <c r="F58" s="31"/>
      <c r="H58" s="28" t="s">
        <v>44</v>
      </c>
      <c r="I58" s="28" t="s">
        <v>45</v>
      </c>
    </row>
    <row r="59" spans="1:10" x14ac:dyDescent="0.25">
      <c r="A59" s="137" t="s">
        <v>19</v>
      </c>
      <c r="B59" s="138"/>
      <c r="C59" s="139"/>
      <c r="D59" s="47"/>
      <c r="E59" s="30"/>
      <c r="F59" s="31"/>
      <c r="H59" s="45">
        <v>369.65</v>
      </c>
      <c r="I59" s="26">
        <v>24</v>
      </c>
      <c r="J59" s="52"/>
    </row>
    <row r="60" spans="1:10" ht="13" x14ac:dyDescent="0.3">
      <c r="A60" s="149" t="s">
        <v>26</v>
      </c>
      <c r="B60" s="150"/>
      <c r="C60" s="151"/>
      <c r="D60" s="51"/>
      <c r="E60" s="32">
        <f>ROUND(SUM(E52:E59),0)</f>
        <v>0</v>
      </c>
      <c r="F60" s="33">
        <f>ROUND(SUM(E60:E60),0)</f>
        <v>0</v>
      </c>
      <c r="H60" s="45">
        <v>388.13</v>
      </c>
      <c r="I60" s="46">
        <v>0</v>
      </c>
      <c r="J60" s="52"/>
    </row>
    <row r="61" spans="1:10" ht="13.5" thickBot="1" x14ac:dyDescent="0.35">
      <c r="A61" s="155" t="s">
        <v>11</v>
      </c>
      <c r="B61" s="156"/>
      <c r="C61" s="157"/>
      <c r="D61" s="25"/>
      <c r="E61" s="34">
        <f>ROUND(E60+E49+E41+E36+E34,0)</f>
        <v>0</v>
      </c>
      <c r="F61" s="35">
        <f>ROUND(SUM(E61:E61),0)</f>
        <v>0</v>
      </c>
      <c r="H61" s="7"/>
      <c r="I61" s="7"/>
    </row>
    <row r="62" spans="1:10" s="10" customFormat="1" ht="13" x14ac:dyDescent="0.3">
      <c r="A62" s="158" t="s">
        <v>29</v>
      </c>
      <c r="B62" s="159"/>
      <c r="C62" s="160"/>
      <c r="D62" s="24"/>
      <c r="E62" s="36">
        <f>ROUND(E61-E58-E36-E56,0)</f>
        <v>0</v>
      </c>
      <c r="F62" s="37">
        <f>ROUND(SUM(E62:E62),0)</f>
        <v>0</v>
      </c>
      <c r="H62" s="11"/>
      <c r="I62" s="11"/>
    </row>
    <row r="63" spans="1:10" ht="13.5" thickBot="1" x14ac:dyDescent="0.35">
      <c r="A63" s="155" t="s">
        <v>46</v>
      </c>
      <c r="B63" s="156"/>
      <c r="C63" s="157"/>
      <c r="D63" s="29">
        <v>0.52</v>
      </c>
      <c r="E63" s="38">
        <f>ROUND(E62*$D$63,0)</f>
        <v>0</v>
      </c>
      <c r="F63" s="39">
        <f>ROUND(SUM(E63:E63),0)</f>
        <v>0</v>
      </c>
      <c r="H63" s="7"/>
      <c r="I63" s="5"/>
    </row>
    <row r="64" spans="1:10" ht="13.5" thickBot="1" x14ac:dyDescent="0.35">
      <c r="A64" s="146" t="s">
        <v>12</v>
      </c>
      <c r="B64" s="147"/>
      <c r="C64" s="148"/>
      <c r="D64" s="23"/>
      <c r="E64" s="40">
        <f>ROUND(E63+E61,0)</f>
        <v>0</v>
      </c>
      <c r="F64" s="41">
        <f>ROUND(SUM(E64:E64),0)</f>
        <v>0</v>
      </c>
      <c r="H64" s="7"/>
      <c r="I64" s="7"/>
    </row>
    <row r="65" spans="1:8" x14ac:dyDescent="0.25">
      <c r="A65" s="193" t="s">
        <v>30</v>
      </c>
      <c r="B65" s="193"/>
      <c r="C65" s="193"/>
      <c r="D65" s="193"/>
      <c r="E65" s="193"/>
      <c r="F65" s="175">
        <f>ROUND(F64,0)</f>
        <v>0</v>
      </c>
    </row>
    <row r="66" spans="1:8" x14ac:dyDescent="0.25">
      <c r="A66" s="194"/>
      <c r="B66" s="194"/>
      <c r="C66" s="194"/>
      <c r="D66" s="194"/>
      <c r="E66" s="194"/>
      <c r="F66" s="176"/>
    </row>
    <row r="67" spans="1:8" s="13" customFormat="1" x14ac:dyDescent="0.25"/>
    <row r="68" spans="1:8" s="13" customFormat="1" x14ac:dyDescent="0.25">
      <c r="A68" s="199" t="s">
        <v>89</v>
      </c>
    </row>
    <row r="69" spans="1:8" s="13" customFormat="1" ht="13" x14ac:dyDescent="0.3">
      <c r="A69" s="87" t="s">
        <v>59</v>
      </c>
      <c r="B69" s="87"/>
      <c r="C69" s="87"/>
      <c r="D69" s="88"/>
      <c r="E69" s="88"/>
      <c r="F69" s="88"/>
      <c r="G69" s="89"/>
      <c r="H69" s="89"/>
    </row>
    <row r="70" spans="1:8" s="13" customFormat="1" ht="13" x14ac:dyDescent="0.3">
      <c r="A70" s="88" t="s">
        <v>60</v>
      </c>
      <c r="B70" s="88"/>
      <c r="C70" s="88"/>
      <c r="D70" s="88"/>
      <c r="E70" s="88"/>
      <c r="F70" s="88"/>
      <c r="G70" s="89"/>
      <c r="H70" s="89"/>
    </row>
    <row r="71" spans="1:8" s="13" customFormat="1" x14ac:dyDescent="0.25">
      <c r="A71" s="173"/>
      <c r="B71" s="173"/>
      <c r="C71" s="173"/>
      <c r="D71" s="90"/>
    </row>
    <row r="72" spans="1:8" s="13" customFormat="1" x14ac:dyDescent="0.25"/>
    <row r="73" spans="1:8" s="13" customFormat="1" x14ac:dyDescent="0.25"/>
    <row r="74" spans="1:8" s="13" customFormat="1" x14ac:dyDescent="0.25"/>
    <row r="75" spans="1:8" s="13" customFormat="1" x14ac:dyDescent="0.25"/>
    <row r="76" spans="1:8" s="13" customFormat="1" x14ac:dyDescent="0.25"/>
    <row r="77" spans="1:8" s="13" customFormat="1" x14ac:dyDescent="0.25"/>
    <row r="78" spans="1:8" s="13" customFormat="1" x14ac:dyDescent="0.25"/>
    <row r="79" spans="1:8" s="13" customFormat="1" x14ac:dyDescent="0.25"/>
    <row r="80" spans="1:8" s="13" customFormat="1" x14ac:dyDescent="0.25"/>
  </sheetData>
  <sheetProtection selectLockedCells="1" selectUnlockedCells="1"/>
  <mergeCells count="68">
    <mergeCell ref="A21:C21"/>
    <mergeCell ref="A23:C23"/>
    <mergeCell ref="A22:C22"/>
    <mergeCell ref="E7:F7"/>
    <mergeCell ref="F8:F9"/>
    <mergeCell ref="A15:C15"/>
    <mergeCell ref="A16:C16"/>
    <mergeCell ref="A17:C17"/>
    <mergeCell ref="A18:C18"/>
    <mergeCell ref="A19:C19"/>
    <mergeCell ref="A20:C20"/>
    <mergeCell ref="A1:F1"/>
    <mergeCell ref="A2:E2"/>
    <mergeCell ref="A3:F3"/>
    <mergeCell ref="A4:F4"/>
    <mergeCell ref="A6:F6"/>
    <mergeCell ref="H9:I9"/>
    <mergeCell ref="A11:C11"/>
    <mergeCell ref="A12:C12"/>
    <mergeCell ref="A13:C13"/>
    <mergeCell ref="A14:C14"/>
    <mergeCell ref="A10:C10"/>
    <mergeCell ref="A7:C9"/>
    <mergeCell ref="D7:D9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F65:F66"/>
    <mergeCell ref="A71:C71"/>
    <mergeCell ref="A60:C60"/>
    <mergeCell ref="A61:C61"/>
    <mergeCell ref="A62:C62"/>
    <mergeCell ref="A63:C63"/>
    <mergeCell ref="A64:C64"/>
    <mergeCell ref="A65:E66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48"/>
  <sheetViews>
    <sheetView zoomScaleNormal="100" workbookViewId="0">
      <selection activeCell="A6" sqref="A6:F6"/>
    </sheetView>
  </sheetViews>
  <sheetFormatPr defaultRowHeight="12.5" x14ac:dyDescent="0.25"/>
  <cols>
    <col min="3" max="3" width="28.6328125" customWidth="1"/>
    <col min="4" max="4" width="7.453125" bestFit="1" customWidth="1"/>
    <col min="5" max="5" width="12.36328125" style="22" bestFit="1" customWidth="1"/>
    <col min="6" max="6" width="12.90625" customWidth="1"/>
    <col min="8" max="8" width="9.81640625" bestFit="1" customWidth="1"/>
    <col min="11" max="11" width="15" customWidth="1"/>
    <col min="12" max="12" width="14.90625" customWidth="1"/>
    <col min="13" max="13" width="14" customWidth="1"/>
    <col min="14" max="14" width="12.54296875" customWidth="1"/>
    <col min="15" max="15" width="12.6328125" customWidth="1"/>
  </cols>
  <sheetData>
    <row r="1" spans="1:15" x14ac:dyDescent="0.25">
      <c r="A1" s="183" t="str">
        <f>'Cumulative Budget'!A1:F1</f>
        <v xml:space="preserve">PI Name: </v>
      </c>
      <c r="B1" s="183"/>
      <c r="C1" s="183"/>
      <c r="D1" s="183"/>
      <c r="E1" s="183"/>
      <c r="F1" s="183"/>
    </row>
    <row r="2" spans="1:15" x14ac:dyDescent="0.25">
      <c r="A2" s="183" t="str">
        <f>'Cumulative Budget'!A2:E2</f>
        <v xml:space="preserve">Agency: </v>
      </c>
      <c r="B2" s="183"/>
      <c r="C2" s="183"/>
      <c r="D2" s="183"/>
      <c r="E2" s="183"/>
      <c r="F2" s="62"/>
    </row>
    <row r="3" spans="1:15" ht="12.75" customHeight="1" x14ac:dyDescent="0.25">
      <c r="A3" s="184" t="str">
        <f>'Cumulative Budget'!A3:F3</f>
        <v xml:space="preserve">Proposal Title: 
</v>
      </c>
      <c r="B3" s="184"/>
      <c r="C3" s="184"/>
      <c r="D3" s="184"/>
      <c r="E3" s="184"/>
      <c r="F3" s="184"/>
    </row>
    <row r="4" spans="1:15" ht="12.75" customHeight="1" x14ac:dyDescent="0.25">
      <c r="A4" s="184" t="str">
        <f>'Cumulative Budget'!A4:F4</f>
        <v>Project Dates:</v>
      </c>
      <c r="B4" s="184"/>
      <c r="C4" s="184"/>
      <c r="D4" s="184"/>
      <c r="E4" s="184"/>
      <c r="F4" s="184"/>
    </row>
    <row r="5" spans="1:15" x14ac:dyDescent="0.25">
      <c r="E5" s="13"/>
    </row>
    <row r="6" spans="1:15" x14ac:dyDescent="0.25">
      <c r="A6" s="186" t="s">
        <v>0</v>
      </c>
      <c r="B6" s="186"/>
      <c r="C6" s="186"/>
      <c r="D6" s="186"/>
      <c r="E6" s="186"/>
      <c r="F6" s="186"/>
      <c r="G6" s="1"/>
    </row>
    <row r="7" spans="1:15" x14ac:dyDescent="0.25">
      <c r="A7" s="185" t="s">
        <v>1</v>
      </c>
      <c r="B7" s="185"/>
      <c r="C7" s="185"/>
      <c r="D7" s="187" t="s">
        <v>37</v>
      </c>
      <c r="E7" s="185" t="s">
        <v>2</v>
      </c>
      <c r="F7" s="185"/>
      <c r="G7" s="1"/>
      <c r="H7" s="6"/>
      <c r="I7" s="6"/>
    </row>
    <row r="8" spans="1:15" x14ac:dyDescent="0.25">
      <c r="A8" s="185"/>
      <c r="B8" s="185"/>
      <c r="C8" s="185"/>
      <c r="D8" s="188"/>
      <c r="E8" s="43" t="s">
        <v>3</v>
      </c>
      <c r="F8" s="185" t="s">
        <v>4</v>
      </c>
      <c r="H8" s="6"/>
      <c r="I8" s="6"/>
    </row>
    <row r="9" spans="1:15" s="2" customFormat="1" ht="13" x14ac:dyDescent="0.3">
      <c r="A9" s="185"/>
      <c r="B9" s="185"/>
      <c r="C9" s="185"/>
      <c r="D9" s="189"/>
      <c r="E9" s="44" t="s">
        <v>48</v>
      </c>
      <c r="F9" s="185"/>
      <c r="H9" s="174"/>
      <c r="I9" s="174"/>
      <c r="K9" s="56"/>
      <c r="L9" s="56"/>
      <c r="M9" s="56"/>
      <c r="N9" s="56"/>
      <c r="O9" s="56"/>
    </row>
    <row r="10" spans="1:15" ht="13" x14ac:dyDescent="0.3">
      <c r="A10" s="140" t="s">
        <v>5</v>
      </c>
      <c r="B10" s="141"/>
      <c r="C10" s="142"/>
      <c r="D10" s="3"/>
      <c r="E10" s="21"/>
      <c r="F10" s="4"/>
      <c r="H10" s="26" t="s">
        <v>42</v>
      </c>
      <c r="I10" s="26" t="s">
        <v>43</v>
      </c>
      <c r="K10" s="65" t="s">
        <v>58</v>
      </c>
      <c r="L10" s="55"/>
      <c r="M10" s="55"/>
      <c r="N10" s="55"/>
      <c r="O10" s="55"/>
    </row>
    <row r="11" spans="1:15" x14ac:dyDescent="0.25">
      <c r="A11" s="190"/>
      <c r="B11" s="191"/>
      <c r="C11" s="192"/>
      <c r="D11" s="48"/>
      <c r="E11" s="30">
        <f t="shared" ref="E11:E16" si="0">ROUND(H11/I11*D11,0)</f>
        <v>0</v>
      </c>
      <c r="F11" s="31"/>
      <c r="H11" s="27">
        <v>0</v>
      </c>
      <c r="I11" s="26">
        <v>9</v>
      </c>
      <c r="K11" s="63" t="e">
        <f t="shared" ref="K11:K16" si="1">E11/H11</f>
        <v>#DIV/0!</v>
      </c>
      <c r="L11" s="58"/>
      <c r="M11" s="58"/>
      <c r="N11" s="58"/>
      <c r="O11" s="58"/>
    </row>
    <row r="12" spans="1:15" x14ac:dyDescent="0.25">
      <c r="A12" s="190"/>
      <c r="B12" s="191"/>
      <c r="C12" s="192"/>
      <c r="D12" s="48"/>
      <c r="E12" s="30">
        <f t="shared" si="0"/>
        <v>0</v>
      </c>
      <c r="F12" s="31"/>
      <c r="H12" s="27">
        <v>0</v>
      </c>
      <c r="I12" s="26">
        <v>9</v>
      </c>
      <c r="K12" s="63" t="e">
        <f t="shared" si="1"/>
        <v>#DIV/0!</v>
      </c>
      <c r="L12" s="58"/>
      <c r="M12" s="58"/>
      <c r="N12" s="58"/>
      <c r="O12" s="58"/>
    </row>
    <row r="13" spans="1:15" x14ac:dyDescent="0.25">
      <c r="A13" s="190"/>
      <c r="B13" s="191"/>
      <c r="C13" s="192"/>
      <c r="D13" s="48"/>
      <c r="E13" s="30">
        <f t="shared" si="0"/>
        <v>0</v>
      </c>
      <c r="F13" s="31"/>
      <c r="H13" s="27">
        <v>0</v>
      </c>
      <c r="I13" s="26">
        <v>9</v>
      </c>
      <c r="K13" s="63" t="e">
        <f t="shared" si="1"/>
        <v>#DIV/0!</v>
      </c>
      <c r="L13" s="58"/>
      <c r="M13" s="58"/>
      <c r="N13" s="58"/>
      <c r="O13" s="58"/>
    </row>
    <row r="14" spans="1:15" x14ac:dyDescent="0.25">
      <c r="A14" s="190"/>
      <c r="B14" s="191"/>
      <c r="C14" s="192"/>
      <c r="D14" s="48"/>
      <c r="E14" s="30">
        <f t="shared" si="0"/>
        <v>0</v>
      </c>
      <c r="F14" s="31"/>
      <c r="H14" s="27">
        <v>0</v>
      </c>
      <c r="I14" s="26">
        <v>9</v>
      </c>
      <c r="K14" s="63" t="e">
        <f t="shared" si="1"/>
        <v>#DIV/0!</v>
      </c>
      <c r="L14" s="58"/>
      <c r="M14" s="58"/>
      <c r="N14" s="58"/>
      <c r="O14" s="58"/>
    </row>
    <row r="15" spans="1:15" x14ac:dyDescent="0.25">
      <c r="A15" s="190" t="str">
        <f>'Cumulative Budget'!A15:C15</f>
        <v>Dr. XXX (CoPI4)</v>
      </c>
      <c r="B15" s="191"/>
      <c r="C15" s="192"/>
      <c r="D15" s="48">
        <v>1</v>
      </c>
      <c r="E15" s="30">
        <f t="shared" si="0"/>
        <v>0</v>
      </c>
      <c r="F15" s="31"/>
      <c r="H15" s="27">
        <v>0</v>
      </c>
      <c r="I15" s="26">
        <v>9</v>
      </c>
      <c r="K15" s="63" t="e">
        <f t="shared" si="1"/>
        <v>#DIV/0!</v>
      </c>
      <c r="L15" s="58"/>
      <c r="M15" s="58"/>
      <c r="N15" s="58"/>
      <c r="O15" s="58"/>
    </row>
    <row r="16" spans="1:15" x14ac:dyDescent="0.25">
      <c r="A16" s="190"/>
      <c r="B16" s="191"/>
      <c r="C16" s="192"/>
      <c r="D16" s="48"/>
      <c r="E16" s="30">
        <f t="shared" si="0"/>
        <v>0</v>
      </c>
      <c r="F16" s="31"/>
      <c r="H16" s="27">
        <v>0</v>
      </c>
      <c r="I16" s="26">
        <v>9</v>
      </c>
      <c r="K16" s="64" t="e">
        <f t="shared" si="1"/>
        <v>#DIV/0!</v>
      </c>
      <c r="L16" s="58"/>
      <c r="M16" s="58"/>
      <c r="N16" s="58"/>
      <c r="O16" s="58"/>
    </row>
    <row r="17" spans="1:15" x14ac:dyDescent="0.25">
      <c r="A17" s="167"/>
      <c r="B17" s="168"/>
      <c r="C17" s="169"/>
      <c r="D17" s="48"/>
      <c r="E17" s="30"/>
      <c r="F17" s="31"/>
      <c r="H17" s="5"/>
      <c r="I17" s="5"/>
    </row>
    <row r="18" spans="1:15" ht="13" x14ac:dyDescent="0.3">
      <c r="A18" s="137" t="s">
        <v>35</v>
      </c>
      <c r="B18" s="138"/>
      <c r="C18" s="139"/>
      <c r="D18" s="12"/>
      <c r="E18" s="30">
        <f>ROUND(SUM(E11:E17),0)</f>
        <v>0</v>
      </c>
      <c r="F18" s="31">
        <f>ROUND(SUM(E18:E18),0)</f>
        <v>0</v>
      </c>
      <c r="H18" s="5"/>
      <c r="I18" s="5"/>
      <c r="K18" s="56"/>
      <c r="L18" s="56"/>
      <c r="M18" s="56"/>
      <c r="N18" s="56"/>
      <c r="O18" s="56"/>
    </row>
    <row r="19" spans="1:15" ht="13" x14ac:dyDescent="0.3">
      <c r="A19" s="140" t="s">
        <v>32</v>
      </c>
      <c r="B19" s="141"/>
      <c r="C19" s="142"/>
      <c r="D19" s="3"/>
      <c r="E19" s="30"/>
      <c r="F19" s="31"/>
      <c r="H19" s="77" t="s">
        <v>65</v>
      </c>
      <c r="I19" s="77" t="s">
        <v>66</v>
      </c>
      <c r="K19" s="55"/>
      <c r="L19" s="55"/>
      <c r="M19" s="55"/>
      <c r="N19" s="55"/>
      <c r="O19" s="55"/>
    </row>
    <row r="20" spans="1:15" x14ac:dyDescent="0.25">
      <c r="A20" s="143" t="s">
        <v>39</v>
      </c>
      <c r="B20" s="144"/>
      <c r="C20" s="145"/>
      <c r="D20" s="19"/>
      <c r="E20" s="80">
        <f>ROUND(D20*H20,0)</f>
        <v>0</v>
      </c>
      <c r="F20" s="31"/>
      <c r="H20" s="78">
        <v>50000</v>
      </c>
      <c r="I20" s="79">
        <v>0.22</v>
      </c>
    </row>
    <row r="21" spans="1:15" x14ac:dyDescent="0.25">
      <c r="A21" s="123" t="s">
        <v>61</v>
      </c>
      <c r="B21" s="124"/>
      <c r="C21" s="125"/>
      <c r="D21" s="82">
        <v>0</v>
      </c>
      <c r="E21" s="80">
        <f>ROUND(D21*H21,0)</f>
        <v>0</v>
      </c>
      <c r="F21" s="81"/>
      <c r="H21" s="78">
        <v>24000</v>
      </c>
      <c r="I21" s="52"/>
    </row>
    <row r="22" spans="1:15" x14ac:dyDescent="0.25">
      <c r="A22" s="123" t="s">
        <v>62</v>
      </c>
      <c r="B22" s="124"/>
      <c r="C22" s="125"/>
      <c r="D22" s="82">
        <v>0</v>
      </c>
      <c r="E22" s="80">
        <v>0</v>
      </c>
      <c r="F22" s="81"/>
      <c r="H22" s="78">
        <v>0</v>
      </c>
      <c r="I22" s="52"/>
    </row>
    <row r="23" spans="1:15" s="74" customFormat="1" x14ac:dyDescent="0.25">
      <c r="A23" s="123" t="s">
        <v>63</v>
      </c>
      <c r="B23" s="124"/>
      <c r="C23" s="125"/>
      <c r="D23" s="82">
        <v>0</v>
      </c>
      <c r="E23" s="80">
        <v>0</v>
      </c>
      <c r="F23" s="81"/>
      <c r="H23" s="78">
        <v>0</v>
      </c>
      <c r="I23" s="52"/>
    </row>
    <row r="24" spans="1:15" x14ac:dyDescent="0.25">
      <c r="A24" s="123" t="s">
        <v>56</v>
      </c>
      <c r="B24" s="124"/>
      <c r="C24" s="125"/>
      <c r="D24" s="85"/>
      <c r="E24" s="30">
        <v>0</v>
      </c>
      <c r="F24" s="81"/>
      <c r="H24" s="78">
        <v>0</v>
      </c>
      <c r="I24" s="52"/>
    </row>
    <row r="25" spans="1:15" x14ac:dyDescent="0.25">
      <c r="A25" s="134"/>
      <c r="B25" s="135"/>
      <c r="C25" s="136"/>
      <c r="D25" s="85"/>
      <c r="E25" s="30"/>
      <c r="F25" s="81"/>
      <c r="H25" s="5"/>
      <c r="I25" s="5"/>
    </row>
    <row r="26" spans="1:15" x14ac:dyDescent="0.25">
      <c r="A26" s="170" t="s">
        <v>64</v>
      </c>
      <c r="B26" s="171"/>
      <c r="C26" s="172"/>
      <c r="D26" s="83"/>
      <c r="E26" s="30">
        <f>ROUND(SUM(E20:E25),0)</f>
        <v>0</v>
      </c>
      <c r="F26" s="81">
        <f>ROUND(SUM(E26:E26),0)</f>
        <v>0</v>
      </c>
      <c r="H26" s="5"/>
      <c r="I26" s="5"/>
    </row>
    <row r="27" spans="1:15" ht="13" x14ac:dyDescent="0.3">
      <c r="A27" s="131" t="s">
        <v>33</v>
      </c>
      <c r="B27" s="132"/>
      <c r="C27" s="133"/>
      <c r="D27" s="86"/>
      <c r="E27" s="30"/>
      <c r="F27" s="81"/>
      <c r="H27" s="5"/>
      <c r="I27" s="5"/>
    </row>
    <row r="28" spans="1:15" x14ac:dyDescent="0.25">
      <c r="A28" s="134" t="s">
        <v>38</v>
      </c>
      <c r="B28" s="135"/>
      <c r="C28" s="136"/>
      <c r="D28" s="198">
        <v>0.31</v>
      </c>
      <c r="E28" s="30">
        <f>ROUND(E18*$D$28,0)</f>
        <v>0</v>
      </c>
      <c r="F28" s="81"/>
      <c r="H28" s="5"/>
      <c r="I28" s="5"/>
    </row>
    <row r="29" spans="1:15" x14ac:dyDescent="0.25">
      <c r="A29" s="161" t="s">
        <v>39</v>
      </c>
      <c r="B29" s="162"/>
      <c r="C29" s="163"/>
      <c r="D29" s="198">
        <v>0.23</v>
      </c>
      <c r="E29" s="30">
        <f>ROUND(E20*$D$29,0)</f>
        <v>0</v>
      </c>
      <c r="F29" s="81"/>
      <c r="H29" s="5"/>
      <c r="I29" s="5"/>
    </row>
    <row r="30" spans="1:15" x14ac:dyDescent="0.25">
      <c r="A30" s="123" t="s">
        <v>57</v>
      </c>
      <c r="B30" s="124"/>
      <c r="C30" s="125"/>
      <c r="D30" s="198">
        <v>0.02</v>
      </c>
      <c r="E30" s="30">
        <f>ROUND((E21+E22+E23)*$D$30,0)</f>
        <v>0</v>
      </c>
      <c r="F30" s="81"/>
      <c r="H30" s="5"/>
      <c r="I30" s="5"/>
    </row>
    <row r="31" spans="1:15" x14ac:dyDescent="0.25">
      <c r="A31" s="164" t="s">
        <v>56</v>
      </c>
      <c r="B31" s="165"/>
      <c r="C31" s="166"/>
      <c r="D31" s="198">
        <v>0.14000000000000001</v>
      </c>
      <c r="E31" s="30">
        <f>ROUND(E24*$D$31,0)</f>
        <v>0</v>
      </c>
      <c r="F31" s="31"/>
      <c r="H31" s="5"/>
      <c r="I31" s="5"/>
    </row>
    <row r="32" spans="1:15" x14ac:dyDescent="0.25">
      <c r="A32" s="167"/>
      <c r="B32" s="168"/>
      <c r="C32" s="169"/>
      <c r="D32" s="18"/>
      <c r="E32" s="30"/>
      <c r="F32" s="31"/>
      <c r="H32" s="5"/>
      <c r="I32" s="5"/>
    </row>
    <row r="33" spans="1:9" x14ac:dyDescent="0.25">
      <c r="A33" s="137" t="s">
        <v>36</v>
      </c>
      <c r="B33" s="138"/>
      <c r="C33" s="139"/>
      <c r="D33" s="47"/>
      <c r="E33" s="30">
        <f>ROUND(SUM(E28:E31),0)</f>
        <v>0</v>
      </c>
      <c r="F33" s="31">
        <f>ROUND(SUM(E33:E33),0)</f>
        <v>0</v>
      </c>
      <c r="H33" s="5"/>
      <c r="I33" s="5"/>
    </row>
    <row r="34" spans="1:9" ht="13" x14ac:dyDescent="0.3">
      <c r="A34" s="152" t="s">
        <v>6</v>
      </c>
      <c r="B34" s="153"/>
      <c r="C34" s="154"/>
      <c r="D34" s="3"/>
      <c r="E34" s="32">
        <f>ROUND(E33+E26+E18,0)</f>
        <v>0</v>
      </c>
      <c r="F34" s="33">
        <f>ROUND(SUM(E34:E34),0)</f>
        <v>0</v>
      </c>
      <c r="H34" s="7"/>
      <c r="I34" s="7"/>
    </row>
    <row r="35" spans="1:9" ht="13" x14ac:dyDescent="0.3">
      <c r="A35" s="152"/>
      <c r="B35" s="153"/>
      <c r="C35" s="154"/>
      <c r="D35" s="3"/>
      <c r="E35" s="32"/>
      <c r="F35" s="33"/>
      <c r="H35" s="7"/>
      <c r="I35" s="7"/>
    </row>
    <row r="36" spans="1:9" ht="13" x14ac:dyDescent="0.3">
      <c r="A36" s="140" t="s">
        <v>7</v>
      </c>
      <c r="B36" s="141"/>
      <c r="C36" s="142"/>
      <c r="D36" s="3"/>
      <c r="E36" s="30">
        <v>0</v>
      </c>
      <c r="F36" s="31">
        <f>ROUND(SUM(E36:E36),0)</f>
        <v>0</v>
      </c>
      <c r="H36" s="5"/>
      <c r="I36" s="7"/>
    </row>
    <row r="37" spans="1:9" ht="13" x14ac:dyDescent="0.3">
      <c r="A37" s="140"/>
      <c r="B37" s="141"/>
      <c r="C37" s="142"/>
      <c r="D37" s="3"/>
      <c r="E37" s="30"/>
      <c r="F37" s="31"/>
      <c r="H37" s="5"/>
      <c r="I37" s="7"/>
    </row>
    <row r="38" spans="1:9" ht="13" x14ac:dyDescent="0.3">
      <c r="A38" s="140" t="s">
        <v>8</v>
      </c>
      <c r="B38" s="141"/>
      <c r="C38" s="142"/>
      <c r="D38" s="3"/>
      <c r="E38" s="30"/>
      <c r="F38" s="31"/>
      <c r="H38" s="5"/>
      <c r="I38" s="5"/>
    </row>
    <row r="39" spans="1:9" x14ac:dyDescent="0.25">
      <c r="A39" s="137" t="s">
        <v>13</v>
      </c>
      <c r="B39" s="138"/>
      <c r="C39" s="139"/>
      <c r="D39" s="12"/>
      <c r="E39" s="30">
        <v>0</v>
      </c>
      <c r="F39" s="31"/>
      <c r="H39" s="5"/>
      <c r="I39" s="5"/>
    </row>
    <row r="40" spans="1:9" x14ac:dyDescent="0.25">
      <c r="A40" s="137" t="s">
        <v>14</v>
      </c>
      <c r="B40" s="138"/>
      <c r="C40" s="139"/>
      <c r="D40" s="12"/>
      <c r="E40" s="30">
        <v>0</v>
      </c>
      <c r="F40" s="31"/>
      <c r="H40" s="5"/>
      <c r="I40" s="5"/>
    </row>
    <row r="41" spans="1:9" ht="13" x14ac:dyDescent="0.3">
      <c r="A41" s="149" t="s">
        <v>28</v>
      </c>
      <c r="B41" s="150"/>
      <c r="C41" s="151"/>
      <c r="D41" s="51"/>
      <c r="E41" s="32">
        <f>ROUND(SUM(E39:E40),0)</f>
        <v>0</v>
      </c>
      <c r="F41" s="33">
        <f>ROUND(SUM(E41:E41),0)</f>
        <v>0</v>
      </c>
      <c r="H41" s="7"/>
      <c r="I41" s="7"/>
    </row>
    <row r="42" spans="1:9" ht="13" x14ac:dyDescent="0.3">
      <c r="A42" s="149"/>
      <c r="B42" s="150"/>
      <c r="C42" s="151"/>
      <c r="D42" s="51"/>
      <c r="E42" s="32"/>
      <c r="F42" s="33"/>
      <c r="H42" s="7"/>
      <c r="I42" s="7"/>
    </row>
    <row r="43" spans="1:9" ht="12.75" hidden="1" customHeight="1" x14ac:dyDescent="0.3">
      <c r="A43" s="140" t="s">
        <v>9</v>
      </c>
      <c r="B43" s="141"/>
      <c r="C43" s="142"/>
      <c r="D43" s="3"/>
      <c r="E43" s="30">
        <v>0</v>
      </c>
      <c r="F43" s="31"/>
      <c r="H43" s="5"/>
      <c r="I43" s="5"/>
    </row>
    <row r="44" spans="1:9" ht="12.75" hidden="1" customHeight="1" x14ac:dyDescent="0.25">
      <c r="A44" s="137" t="s">
        <v>15</v>
      </c>
      <c r="B44" s="138"/>
      <c r="C44" s="139"/>
      <c r="D44" s="12"/>
      <c r="E44" s="30"/>
      <c r="F44" s="31"/>
      <c r="H44" s="5"/>
      <c r="I44" s="5"/>
    </row>
    <row r="45" spans="1:9" ht="12.75" hidden="1" customHeight="1" x14ac:dyDescent="0.25">
      <c r="A45" s="137" t="s">
        <v>16</v>
      </c>
      <c r="B45" s="138"/>
      <c r="C45" s="139"/>
      <c r="D45" s="12"/>
      <c r="E45" s="30">
        <v>0</v>
      </c>
      <c r="F45" s="31"/>
      <c r="H45" s="5"/>
      <c r="I45" s="5"/>
    </row>
    <row r="46" spans="1:9" ht="12.75" hidden="1" customHeight="1" x14ac:dyDescent="0.25">
      <c r="A46" s="137" t="s">
        <v>17</v>
      </c>
      <c r="B46" s="138"/>
      <c r="C46" s="139"/>
      <c r="D46" s="12"/>
      <c r="E46" s="30"/>
      <c r="F46" s="31"/>
      <c r="H46" s="5"/>
      <c r="I46" s="5"/>
    </row>
    <row r="47" spans="1:9" ht="12.75" hidden="1" customHeight="1" x14ac:dyDescent="0.25">
      <c r="A47" s="137" t="s">
        <v>18</v>
      </c>
      <c r="B47" s="138"/>
      <c r="C47" s="139"/>
      <c r="D47" s="12"/>
      <c r="E47" s="30"/>
      <c r="F47" s="31"/>
      <c r="H47" s="5"/>
      <c r="I47" s="5"/>
    </row>
    <row r="48" spans="1:9" ht="12.75" hidden="1" customHeight="1" x14ac:dyDescent="0.25">
      <c r="A48" s="137" t="s">
        <v>19</v>
      </c>
      <c r="B48" s="138"/>
      <c r="C48" s="139"/>
      <c r="D48" s="12"/>
      <c r="E48" s="30"/>
      <c r="F48" s="31"/>
      <c r="H48" s="5"/>
      <c r="I48" s="5"/>
    </row>
    <row r="49" spans="1:10" ht="12.75" hidden="1" customHeight="1" x14ac:dyDescent="0.3">
      <c r="A49" s="149" t="s">
        <v>27</v>
      </c>
      <c r="B49" s="150"/>
      <c r="C49" s="151"/>
      <c r="D49" s="51"/>
      <c r="E49" s="32">
        <f>SUM(E44:E48)</f>
        <v>0</v>
      </c>
      <c r="F49" s="33">
        <f>SUM(E49:E49)</f>
        <v>0</v>
      </c>
      <c r="H49" s="7"/>
      <c r="I49" s="5"/>
    </row>
    <row r="50" spans="1:10" ht="12.75" hidden="1" customHeight="1" x14ac:dyDescent="0.3">
      <c r="A50" s="149"/>
      <c r="B50" s="150"/>
      <c r="C50" s="151"/>
      <c r="D50" s="51"/>
      <c r="E50" s="32"/>
      <c r="F50" s="33"/>
      <c r="H50" s="7"/>
      <c r="I50" s="5"/>
    </row>
    <row r="51" spans="1:10" ht="13" x14ac:dyDescent="0.3">
      <c r="A51" s="177" t="s">
        <v>10</v>
      </c>
      <c r="B51" s="178"/>
      <c r="C51" s="179"/>
      <c r="D51" s="16"/>
      <c r="E51" s="30"/>
      <c r="F51" s="31"/>
      <c r="H51" s="5"/>
      <c r="I51" s="5"/>
    </row>
    <row r="52" spans="1:10" x14ac:dyDescent="0.25">
      <c r="A52" s="180" t="s">
        <v>20</v>
      </c>
      <c r="B52" s="181"/>
      <c r="C52" s="182"/>
      <c r="D52" s="15"/>
      <c r="E52" s="30">
        <v>0</v>
      </c>
      <c r="F52" s="31"/>
      <c r="H52" s="5"/>
      <c r="I52" s="5"/>
    </row>
    <row r="53" spans="1:10" x14ac:dyDescent="0.25">
      <c r="A53" s="180" t="s">
        <v>21</v>
      </c>
      <c r="B53" s="181"/>
      <c r="C53" s="182"/>
      <c r="D53" s="15"/>
      <c r="E53" s="30">
        <v>0</v>
      </c>
      <c r="F53" s="31"/>
      <c r="H53" s="5"/>
      <c r="I53" s="5"/>
    </row>
    <row r="54" spans="1:10" x14ac:dyDescent="0.25">
      <c r="A54" s="180" t="s">
        <v>22</v>
      </c>
      <c r="B54" s="181"/>
      <c r="C54" s="182"/>
      <c r="D54" s="15"/>
      <c r="E54" s="30">
        <v>0</v>
      </c>
      <c r="F54" s="31"/>
      <c r="H54" s="5"/>
      <c r="I54" s="5"/>
    </row>
    <row r="55" spans="1:10" ht="12.75" hidden="1" customHeight="1" x14ac:dyDescent="0.25">
      <c r="A55" s="180" t="s">
        <v>23</v>
      </c>
      <c r="B55" s="181"/>
      <c r="C55" s="182"/>
      <c r="D55" s="15"/>
      <c r="E55" s="30">
        <v>0</v>
      </c>
      <c r="F55" s="31"/>
      <c r="H55" s="5"/>
      <c r="I55" s="5"/>
    </row>
    <row r="56" spans="1:10" x14ac:dyDescent="0.25">
      <c r="A56" s="180" t="s">
        <v>24</v>
      </c>
      <c r="B56" s="181"/>
      <c r="C56" s="182"/>
      <c r="D56" s="15"/>
      <c r="E56" s="30">
        <v>0</v>
      </c>
      <c r="F56" s="31"/>
      <c r="H56" s="5"/>
      <c r="I56" s="5"/>
    </row>
    <row r="57" spans="1:10" ht="12.75" hidden="1" customHeight="1" x14ac:dyDescent="0.25">
      <c r="A57" s="180" t="s">
        <v>25</v>
      </c>
      <c r="B57" s="181"/>
      <c r="C57" s="182"/>
      <c r="D57" s="15"/>
      <c r="E57" s="30"/>
      <c r="F57" s="31"/>
    </row>
    <row r="58" spans="1:10" x14ac:dyDescent="0.25">
      <c r="A58" s="137" t="s">
        <v>31</v>
      </c>
      <c r="B58" s="138"/>
      <c r="C58" s="139"/>
      <c r="D58" s="15">
        <f>D21</f>
        <v>0</v>
      </c>
      <c r="E58" s="84">
        <f>ROUND((H59)*I59*D58,0)</f>
        <v>0</v>
      </c>
      <c r="F58" s="31"/>
      <c r="H58" s="28" t="s">
        <v>44</v>
      </c>
      <c r="I58" s="28" t="s">
        <v>45</v>
      </c>
    </row>
    <row r="59" spans="1:10" x14ac:dyDescent="0.25">
      <c r="A59" s="137" t="s">
        <v>19</v>
      </c>
      <c r="B59" s="138"/>
      <c r="C59" s="139"/>
      <c r="D59" s="47"/>
      <c r="E59" s="30"/>
      <c r="F59" s="31"/>
      <c r="H59" s="45">
        <v>369.65</v>
      </c>
      <c r="I59" s="26">
        <v>24</v>
      </c>
      <c r="J59" s="52"/>
    </row>
    <row r="60" spans="1:10" ht="13" x14ac:dyDescent="0.3">
      <c r="A60" s="149" t="s">
        <v>26</v>
      </c>
      <c r="B60" s="150"/>
      <c r="C60" s="151"/>
      <c r="D60" s="51"/>
      <c r="E60" s="32">
        <f>ROUND(SUM(E52:E59),0)</f>
        <v>0</v>
      </c>
      <c r="F60" s="33">
        <f>ROUND(SUM(E60:E60),0)</f>
        <v>0</v>
      </c>
      <c r="H60" s="45">
        <v>388.13</v>
      </c>
      <c r="I60" s="46">
        <v>0</v>
      </c>
      <c r="J60" s="52"/>
    </row>
    <row r="61" spans="1:10" ht="13.5" thickBot="1" x14ac:dyDescent="0.35">
      <c r="A61" s="155" t="s">
        <v>11</v>
      </c>
      <c r="B61" s="156"/>
      <c r="C61" s="157"/>
      <c r="D61" s="25"/>
      <c r="E61" s="34">
        <f>ROUND(E60+E49+E41+E36+E34,0)</f>
        <v>0</v>
      </c>
      <c r="F61" s="35">
        <f>ROUND(SUM(E61:E61),0)</f>
        <v>0</v>
      </c>
      <c r="H61" s="7"/>
      <c r="I61" s="7"/>
    </row>
    <row r="62" spans="1:10" s="10" customFormat="1" ht="13" x14ac:dyDescent="0.3">
      <c r="A62" s="158" t="s">
        <v>29</v>
      </c>
      <c r="B62" s="159"/>
      <c r="C62" s="160"/>
      <c r="D62" s="24"/>
      <c r="E62" s="36">
        <f>ROUND(E61-E58-E36-E56,0)</f>
        <v>0</v>
      </c>
      <c r="F62" s="37">
        <f>ROUND(SUM(E62:E62),0)</f>
        <v>0</v>
      </c>
      <c r="H62" s="11"/>
      <c r="I62" s="11"/>
    </row>
    <row r="63" spans="1:10" ht="13.5" thickBot="1" x14ac:dyDescent="0.35">
      <c r="A63" s="155" t="s">
        <v>46</v>
      </c>
      <c r="B63" s="156"/>
      <c r="C63" s="157"/>
      <c r="D63" s="29">
        <v>0.52</v>
      </c>
      <c r="E63" s="38">
        <f>ROUND(E62*$D$63,0)</f>
        <v>0</v>
      </c>
      <c r="F63" s="39">
        <f>ROUND(SUM(E63:E63),0)</f>
        <v>0</v>
      </c>
      <c r="H63" s="7"/>
      <c r="I63" s="5"/>
    </row>
    <row r="64" spans="1:10" ht="13.5" thickBot="1" x14ac:dyDescent="0.35">
      <c r="A64" s="146" t="s">
        <v>12</v>
      </c>
      <c r="B64" s="147"/>
      <c r="C64" s="148"/>
      <c r="D64" s="23"/>
      <c r="E64" s="40">
        <f>ROUND(E63+E61,0)</f>
        <v>0</v>
      </c>
      <c r="F64" s="41">
        <f>ROUND(SUM(E64:E64),0)</f>
        <v>0</v>
      </c>
      <c r="H64" s="7"/>
      <c r="I64" s="7"/>
    </row>
    <row r="65" spans="1:8" x14ac:dyDescent="0.25">
      <c r="A65" s="193" t="s">
        <v>30</v>
      </c>
      <c r="B65" s="193"/>
      <c r="C65" s="193"/>
      <c r="D65" s="193"/>
      <c r="E65" s="193"/>
      <c r="F65" s="175">
        <f>ROUND(F64,0)</f>
        <v>0</v>
      </c>
    </row>
    <row r="66" spans="1:8" x14ac:dyDescent="0.25">
      <c r="A66" s="194"/>
      <c r="B66" s="194"/>
      <c r="C66" s="194"/>
      <c r="D66" s="194"/>
      <c r="E66" s="194"/>
      <c r="F66" s="176"/>
    </row>
    <row r="67" spans="1:8" x14ac:dyDescent="0.25">
      <c r="E67" s="13"/>
    </row>
    <row r="68" spans="1:8" x14ac:dyDescent="0.25">
      <c r="A68" s="199" t="s">
        <v>89</v>
      </c>
      <c r="E68" s="13"/>
    </row>
    <row r="69" spans="1:8" s="13" customFormat="1" ht="13" x14ac:dyDescent="0.3">
      <c r="A69" s="87" t="s">
        <v>59</v>
      </c>
      <c r="B69" s="87"/>
      <c r="C69" s="87"/>
      <c r="D69" s="88"/>
      <c r="E69" s="88"/>
      <c r="F69" s="88"/>
      <c r="G69" s="89"/>
      <c r="H69" s="89"/>
    </row>
    <row r="70" spans="1:8" s="13" customFormat="1" ht="13" x14ac:dyDescent="0.3">
      <c r="A70" s="88" t="s">
        <v>60</v>
      </c>
      <c r="B70" s="88"/>
      <c r="C70" s="88"/>
      <c r="D70" s="88"/>
      <c r="E70" s="88"/>
      <c r="F70" s="88"/>
      <c r="G70" s="89"/>
      <c r="H70" s="89"/>
    </row>
    <row r="71" spans="1:8" x14ac:dyDescent="0.25">
      <c r="A71" s="173"/>
      <c r="B71" s="173"/>
      <c r="C71" s="173"/>
      <c r="D71" s="49"/>
      <c r="E71" s="13"/>
    </row>
    <row r="72" spans="1:8" x14ac:dyDescent="0.25">
      <c r="A72" s="13"/>
      <c r="B72" s="13"/>
      <c r="C72" s="13"/>
      <c r="D72" s="13"/>
      <c r="E72" s="13"/>
    </row>
    <row r="73" spans="1:8" x14ac:dyDescent="0.25">
      <c r="E73" s="13"/>
    </row>
    <row r="74" spans="1:8" x14ac:dyDescent="0.25">
      <c r="E74" s="13"/>
    </row>
    <row r="75" spans="1:8" x14ac:dyDescent="0.25">
      <c r="E75" s="13"/>
    </row>
    <row r="76" spans="1:8" x14ac:dyDescent="0.25">
      <c r="E76" s="13"/>
    </row>
    <row r="77" spans="1:8" x14ac:dyDescent="0.25">
      <c r="E77" s="13"/>
    </row>
    <row r="78" spans="1:8" x14ac:dyDescent="0.25">
      <c r="E78" s="13"/>
    </row>
    <row r="79" spans="1:8" x14ac:dyDescent="0.25">
      <c r="E79" s="13"/>
    </row>
    <row r="80" spans="1:8" x14ac:dyDescent="0.25">
      <c r="E80" s="13"/>
    </row>
    <row r="81" spans="5:5" x14ac:dyDescent="0.25">
      <c r="E81" s="13"/>
    </row>
    <row r="82" spans="5:5" x14ac:dyDescent="0.25">
      <c r="E82" s="13"/>
    </row>
    <row r="83" spans="5:5" x14ac:dyDescent="0.25">
      <c r="E83" s="13"/>
    </row>
    <row r="84" spans="5:5" x14ac:dyDescent="0.25">
      <c r="E84" s="13"/>
    </row>
    <row r="85" spans="5:5" x14ac:dyDescent="0.25">
      <c r="E85" s="13"/>
    </row>
    <row r="86" spans="5:5" x14ac:dyDescent="0.25">
      <c r="E86" s="13"/>
    </row>
    <row r="87" spans="5:5" x14ac:dyDescent="0.25">
      <c r="E87" s="13"/>
    </row>
    <row r="88" spans="5:5" x14ac:dyDescent="0.25">
      <c r="E88" s="13"/>
    </row>
    <row r="89" spans="5:5" x14ac:dyDescent="0.25">
      <c r="E89" s="13"/>
    </row>
    <row r="90" spans="5:5" x14ac:dyDescent="0.25">
      <c r="E90" s="13"/>
    </row>
    <row r="91" spans="5:5" x14ac:dyDescent="0.25">
      <c r="E91" s="13"/>
    </row>
    <row r="92" spans="5:5" x14ac:dyDescent="0.25">
      <c r="E92" s="13"/>
    </row>
    <row r="93" spans="5:5" x14ac:dyDescent="0.25">
      <c r="E93" s="13"/>
    </row>
    <row r="94" spans="5:5" x14ac:dyDescent="0.25">
      <c r="E94" s="13"/>
    </row>
    <row r="95" spans="5:5" x14ac:dyDescent="0.25">
      <c r="E95" s="13"/>
    </row>
    <row r="96" spans="5:5" x14ac:dyDescent="0.25">
      <c r="E96" s="13"/>
    </row>
    <row r="97" spans="5:5" x14ac:dyDescent="0.25">
      <c r="E97" s="13"/>
    </row>
    <row r="98" spans="5:5" x14ac:dyDescent="0.25">
      <c r="E98" s="13"/>
    </row>
    <row r="99" spans="5:5" x14ac:dyDescent="0.25">
      <c r="E99" s="13"/>
    </row>
    <row r="100" spans="5:5" x14ac:dyDescent="0.25">
      <c r="E100" s="13"/>
    </row>
    <row r="101" spans="5:5" x14ac:dyDescent="0.25">
      <c r="E101" s="13"/>
    </row>
    <row r="102" spans="5:5" x14ac:dyDescent="0.25">
      <c r="E102" s="13"/>
    </row>
    <row r="103" spans="5:5" x14ac:dyDescent="0.25">
      <c r="E103" s="13"/>
    </row>
    <row r="104" spans="5:5" x14ac:dyDescent="0.25">
      <c r="E104" s="13"/>
    </row>
    <row r="105" spans="5:5" x14ac:dyDescent="0.25">
      <c r="E105" s="13"/>
    </row>
    <row r="106" spans="5:5" x14ac:dyDescent="0.25">
      <c r="E106" s="13"/>
    </row>
    <row r="107" spans="5:5" x14ac:dyDescent="0.25">
      <c r="E107" s="13"/>
    </row>
    <row r="108" spans="5:5" x14ac:dyDescent="0.25">
      <c r="E108" s="13"/>
    </row>
    <row r="109" spans="5:5" x14ac:dyDescent="0.25">
      <c r="E109" s="13"/>
    </row>
    <row r="110" spans="5:5" x14ac:dyDescent="0.25">
      <c r="E110" s="13"/>
    </row>
    <row r="111" spans="5:5" x14ac:dyDescent="0.25">
      <c r="E111" s="13"/>
    </row>
    <row r="112" spans="5:5" x14ac:dyDescent="0.25">
      <c r="E112" s="13"/>
    </row>
    <row r="113" spans="5:5" x14ac:dyDescent="0.25">
      <c r="E113" s="13"/>
    </row>
    <row r="114" spans="5:5" x14ac:dyDescent="0.25">
      <c r="E114" s="13"/>
    </row>
    <row r="115" spans="5:5" x14ac:dyDescent="0.25">
      <c r="E115" s="13"/>
    </row>
    <row r="116" spans="5:5" x14ac:dyDescent="0.25">
      <c r="E116" s="13"/>
    </row>
    <row r="117" spans="5:5" x14ac:dyDescent="0.25">
      <c r="E117" s="13"/>
    </row>
    <row r="118" spans="5:5" x14ac:dyDescent="0.25">
      <c r="E118" s="13"/>
    </row>
    <row r="119" spans="5:5" x14ac:dyDescent="0.25">
      <c r="E119" s="13"/>
    </row>
    <row r="120" spans="5:5" x14ac:dyDescent="0.25">
      <c r="E120" s="13"/>
    </row>
    <row r="121" spans="5:5" x14ac:dyDescent="0.25">
      <c r="E121" s="13"/>
    </row>
    <row r="122" spans="5:5" x14ac:dyDescent="0.25">
      <c r="E122" s="13"/>
    </row>
    <row r="123" spans="5:5" x14ac:dyDescent="0.25">
      <c r="E123" s="13"/>
    </row>
    <row r="124" spans="5:5" x14ac:dyDescent="0.25">
      <c r="E124" s="13"/>
    </row>
    <row r="125" spans="5:5" x14ac:dyDescent="0.25">
      <c r="E125" s="13"/>
    </row>
    <row r="126" spans="5:5" x14ac:dyDescent="0.25">
      <c r="E126" s="13"/>
    </row>
    <row r="127" spans="5:5" x14ac:dyDescent="0.25">
      <c r="E127" s="13"/>
    </row>
    <row r="128" spans="5:5" x14ac:dyDescent="0.25">
      <c r="E128" s="13"/>
    </row>
    <row r="129" spans="5:5" x14ac:dyDescent="0.25">
      <c r="E129" s="13"/>
    </row>
    <row r="130" spans="5:5" x14ac:dyDescent="0.25">
      <c r="E130" s="13"/>
    </row>
    <row r="131" spans="5:5" x14ac:dyDescent="0.25">
      <c r="E131" s="13"/>
    </row>
    <row r="132" spans="5:5" x14ac:dyDescent="0.25">
      <c r="E132" s="13"/>
    </row>
    <row r="133" spans="5:5" x14ac:dyDescent="0.25">
      <c r="E133" s="13"/>
    </row>
    <row r="134" spans="5:5" x14ac:dyDescent="0.25">
      <c r="E134" s="13"/>
    </row>
    <row r="135" spans="5:5" x14ac:dyDescent="0.25">
      <c r="E135" s="13"/>
    </row>
    <row r="136" spans="5:5" x14ac:dyDescent="0.25">
      <c r="E136" s="13"/>
    </row>
    <row r="137" spans="5:5" x14ac:dyDescent="0.25">
      <c r="E137" s="13"/>
    </row>
    <row r="138" spans="5:5" x14ac:dyDescent="0.25">
      <c r="E138" s="13"/>
    </row>
    <row r="139" spans="5:5" x14ac:dyDescent="0.25">
      <c r="E139" s="13"/>
    </row>
    <row r="140" spans="5:5" x14ac:dyDescent="0.25">
      <c r="E140" s="13"/>
    </row>
    <row r="141" spans="5:5" x14ac:dyDescent="0.25">
      <c r="E141" s="13"/>
    </row>
    <row r="142" spans="5:5" x14ac:dyDescent="0.25">
      <c r="E142" s="13"/>
    </row>
    <row r="143" spans="5:5" x14ac:dyDescent="0.25">
      <c r="E143" s="13"/>
    </row>
    <row r="144" spans="5:5" x14ac:dyDescent="0.25">
      <c r="E144" s="13"/>
    </row>
    <row r="145" spans="5:5" x14ac:dyDescent="0.25">
      <c r="E145" s="13"/>
    </row>
    <row r="146" spans="5:5" x14ac:dyDescent="0.25">
      <c r="E146" s="13"/>
    </row>
    <row r="147" spans="5:5" x14ac:dyDescent="0.25">
      <c r="E147" s="13"/>
    </row>
    <row r="148" spans="5:5" x14ac:dyDescent="0.25">
      <c r="E148" s="13"/>
    </row>
  </sheetData>
  <sheetProtection selectLockedCells="1" selectUnlockedCells="1"/>
  <mergeCells count="68">
    <mergeCell ref="A21:C21"/>
    <mergeCell ref="A23:C23"/>
    <mergeCell ref="A22:C22"/>
    <mergeCell ref="E7:F7"/>
    <mergeCell ref="F8:F9"/>
    <mergeCell ref="A15:C15"/>
    <mergeCell ref="A16:C16"/>
    <mergeCell ref="A17:C17"/>
    <mergeCell ref="A18:C18"/>
    <mergeCell ref="A19:C19"/>
    <mergeCell ref="A20:C20"/>
    <mergeCell ref="A1:F1"/>
    <mergeCell ref="A2:E2"/>
    <mergeCell ref="A3:F3"/>
    <mergeCell ref="A4:F4"/>
    <mergeCell ref="A6:F6"/>
    <mergeCell ref="H9:I9"/>
    <mergeCell ref="A11:C11"/>
    <mergeCell ref="A12:C12"/>
    <mergeCell ref="A13:C13"/>
    <mergeCell ref="A14:C14"/>
    <mergeCell ref="A10:C10"/>
    <mergeCell ref="A7:C9"/>
    <mergeCell ref="D7:D9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F65:F66"/>
    <mergeCell ref="A71:C71"/>
    <mergeCell ref="A60:C60"/>
    <mergeCell ref="A61:C61"/>
    <mergeCell ref="A62:C62"/>
    <mergeCell ref="A63:C63"/>
    <mergeCell ref="A64:C64"/>
    <mergeCell ref="A65:E66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14"/>
  <sheetViews>
    <sheetView zoomScaleNormal="100" workbookViewId="0">
      <selection activeCell="A6" sqref="A6:F6"/>
    </sheetView>
  </sheetViews>
  <sheetFormatPr defaultRowHeight="12.5" x14ac:dyDescent="0.25"/>
  <cols>
    <col min="3" max="3" width="28.6328125" customWidth="1"/>
    <col min="4" max="4" width="7.453125" bestFit="1" customWidth="1"/>
    <col min="5" max="5" width="12.36328125" style="22" bestFit="1" customWidth="1"/>
    <col min="6" max="6" width="12.90625" customWidth="1"/>
    <col min="8" max="8" width="9.81640625" bestFit="1" customWidth="1"/>
    <col min="11" max="11" width="15.36328125" customWidth="1"/>
    <col min="12" max="15" width="12" bestFit="1" customWidth="1"/>
  </cols>
  <sheetData>
    <row r="1" spans="1:15" x14ac:dyDescent="0.25">
      <c r="A1" s="183" t="str">
        <f>'Cumulative Budget'!A1:F1</f>
        <v xml:space="preserve">PI Name: </v>
      </c>
      <c r="B1" s="183"/>
      <c r="C1" s="183"/>
      <c r="D1" s="183"/>
      <c r="E1" s="183"/>
      <c r="F1" s="183"/>
    </row>
    <row r="2" spans="1:15" x14ac:dyDescent="0.25">
      <c r="A2" s="183" t="str">
        <f>'Cumulative Budget'!A2:E2</f>
        <v xml:space="preserve">Agency: </v>
      </c>
      <c r="B2" s="183"/>
      <c r="C2" s="183"/>
      <c r="D2" s="183"/>
      <c r="E2" s="183"/>
      <c r="F2" s="62"/>
    </row>
    <row r="3" spans="1:15" ht="12.75" customHeight="1" x14ac:dyDescent="0.25">
      <c r="A3" s="184" t="str">
        <f>'Cumulative Budget'!A3:F3</f>
        <v xml:space="preserve">Proposal Title: 
</v>
      </c>
      <c r="B3" s="184"/>
      <c r="C3" s="184"/>
      <c r="D3" s="184"/>
      <c r="E3" s="184"/>
      <c r="F3" s="184"/>
    </row>
    <row r="4" spans="1:15" ht="12.75" customHeight="1" x14ac:dyDescent="0.25">
      <c r="A4" s="184" t="str">
        <f>'Cumulative Budget'!A4:F4</f>
        <v>Project Dates:</v>
      </c>
      <c r="B4" s="184"/>
      <c r="C4" s="184"/>
      <c r="D4" s="184"/>
      <c r="E4" s="184"/>
      <c r="F4" s="184"/>
    </row>
    <row r="5" spans="1:15" x14ac:dyDescent="0.25">
      <c r="E5" s="13"/>
    </row>
    <row r="6" spans="1:15" x14ac:dyDescent="0.25">
      <c r="A6" s="186" t="s">
        <v>0</v>
      </c>
      <c r="B6" s="186"/>
      <c r="C6" s="186"/>
      <c r="D6" s="186"/>
      <c r="E6" s="186"/>
      <c r="F6" s="186"/>
      <c r="G6" s="1"/>
    </row>
    <row r="7" spans="1:15" x14ac:dyDescent="0.25">
      <c r="A7" s="185" t="s">
        <v>1</v>
      </c>
      <c r="B7" s="185"/>
      <c r="C7" s="185"/>
      <c r="D7" s="187" t="s">
        <v>37</v>
      </c>
      <c r="E7" s="185" t="s">
        <v>2</v>
      </c>
      <c r="F7" s="185"/>
      <c r="G7" s="1"/>
      <c r="H7" s="6"/>
      <c r="I7" s="6"/>
    </row>
    <row r="8" spans="1:15" x14ac:dyDescent="0.25">
      <c r="A8" s="185"/>
      <c r="B8" s="185"/>
      <c r="C8" s="185"/>
      <c r="D8" s="188"/>
      <c r="E8" s="43" t="s">
        <v>3</v>
      </c>
      <c r="F8" s="185" t="s">
        <v>4</v>
      </c>
      <c r="H8" s="6"/>
      <c r="I8" s="6"/>
    </row>
    <row r="9" spans="1:15" s="2" customFormat="1" ht="13" x14ac:dyDescent="0.3">
      <c r="A9" s="185"/>
      <c r="B9" s="185"/>
      <c r="C9" s="185"/>
      <c r="D9" s="189"/>
      <c r="E9" s="44" t="s">
        <v>48</v>
      </c>
      <c r="F9" s="185"/>
      <c r="H9" s="174"/>
      <c r="I9" s="174"/>
      <c r="K9" s="56"/>
      <c r="L9" s="56"/>
      <c r="M9" s="56"/>
      <c r="N9" s="56"/>
      <c r="O9" s="56"/>
    </row>
    <row r="10" spans="1:15" ht="13" x14ac:dyDescent="0.3">
      <c r="A10" s="140" t="s">
        <v>5</v>
      </c>
      <c r="B10" s="141"/>
      <c r="C10" s="142"/>
      <c r="D10" s="3"/>
      <c r="E10" s="21"/>
      <c r="F10" s="4"/>
      <c r="H10" s="26" t="s">
        <v>42</v>
      </c>
      <c r="I10" s="26" t="s">
        <v>43</v>
      </c>
      <c r="K10" s="65" t="s">
        <v>58</v>
      </c>
      <c r="L10" s="55"/>
      <c r="M10" s="55"/>
      <c r="N10" s="55"/>
      <c r="O10" s="55"/>
    </row>
    <row r="11" spans="1:15" x14ac:dyDescent="0.25">
      <c r="A11" s="190"/>
      <c r="B11" s="191"/>
      <c r="C11" s="192"/>
      <c r="D11" s="48"/>
      <c r="E11" s="30">
        <f t="shared" ref="E11:E16" si="0">ROUND(H11/I11*D11,0)</f>
        <v>0</v>
      </c>
      <c r="F11" s="31"/>
      <c r="H11" s="27">
        <v>0</v>
      </c>
      <c r="I11" s="26">
        <v>9</v>
      </c>
      <c r="K11" s="63" t="e">
        <f t="shared" ref="K11:K16" si="1">E11/H11</f>
        <v>#DIV/0!</v>
      </c>
      <c r="L11" s="57"/>
      <c r="M11" s="57"/>
      <c r="N11" s="57"/>
      <c r="O11" s="57"/>
    </row>
    <row r="12" spans="1:15" x14ac:dyDescent="0.25">
      <c r="A12" s="190"/>
      <c r="B12" s="191"/>
      <c r="C12" s="192"/>
      <c r="D12" s="48"/>
      <c r="E12" s="30">
        <f t="shared" si="0"/>
        <v>0</v>
      </c>
      <c r="F12" s="31"/>
      <c r="H12" s="27">
        <v>0</v>
      </c>
      <c r="I12" s="26">
        <v>9</v>
      </c>
      <c r="K12" s="63" t="e">
        <f t="shared" si="1"/>
        <v>#DIV/0!</v>
      </c>
      <c r="L12" s="57"/>
      <c r="M12" s="57"/>
      <c r="N12" s="57"/>
      <c r="O12" s="57"/>
    </row>
    <row r="13" spans="1:15" x14ac:dyDescent="0.25">
      <c r="A13" s="190"/>
      <c r="B13" s="191"/>
      <c r="C13" s="192"/>
      <c r="D13" s="48"/>
      <c r="E13" s="30">
        <f t="shared" si="0"/>
        <v>0</v>
      </c>
      <c r="F13" s="31"/>
      <c r="H13" s="27">
        <v>0</v>
      </c>
      <c r="I13" s="26">
        <v>9</v>
      </c>
      <c r="K13" s="63" t="e">
        <f t="shared" si="1"/>
        <v>#DIV/0!</v>
      </c>
      <c r="L13" s="57"/>
      <c r="M13" s="57"/>
      <c r="N13" s="57"/>
      <c r="O13" s="57"/>
    </row>
    <row r="14" spans="1:15" x14ac:dyDescent="0.25">
      <c r="A14" s="190"/>
      <c r="B14" s="191"/>
      <c r="C14" s="192"/>
      <c r="D14" s="48"/>
      <c r="E14" s="30">
        <f t="shared" si="0"/>
        <v>0</v>
      </c>
      <c r="F14" s="31"/>
      <c r="H14" s="27">
        <v>0</v>
      </c>
      <c r="I14" s="26">
        <v>9</v>
      </c>
      <c r="K14" s="63" t="e">
        <f t="shared" si="1"/>
        <v>#DIV/0!</v>
      </c>
      <c r="L14" s="57"/>
      <c r="M14" s="57"/>
      <c r="N14" s="57"/>
      <c r="O14" s="57"/>
    </row>
    <row r="15" spans="1:15" x14ac:dyDescent="0.25">
      <c r="A15" s="190"/>
      <c r="B15" s="191"/>
      <c r="C15" s="192"/>
      <c r="D15" s="48"/>
      <c r="E15" s="30">
        <f t="shared" si="0"/>
        <v>0</v>
      </c>
      <c r="F15" s="31"/>
      <c r="H15" s="27">
        <v>0</v>
      </c>
      <c r="I15" s="26">
        <v>9</v>
      </c>
      <c r="K15" s="63" t="e">
        <f t="shared" si="1"/>
        <v>#DIV/0!</v>
      </c>
      <c r="L15" s="57"/>
      <c r="M15" s="57"/>
      <c r="N15" s="57"/>
      <c r="O15" s="57"/>
    </row>
    <row r="16" spans="1:15" x14ac:dyDescent="0.25">
      <c r="A16" s="190" t="str">
        <f>'Cumulative Budget'!A16:C16</f>
        <v>Dr. XXX (CoPI5)</v>
      </c>
      <c r="B16" s="191"/>
      <c r="C16" s="192"/>
      <c r="D16" s="48">
        <v>1</v>
      </c>
      <c r="E16" s="30">
        <f t="shared" si="0"/>
        <v>0</v>
      </c>
      <c r="F16" s="31"/>
      <c r="H16" s="27">
        <v>0</v>
      </c>
      <c r="I16" s="26">
        <v>9</v>
      </c>
      <c r="K16" s="64" t="e">
        <f t="shared" si="1"/>
        <v>#DIV/0!</v>
      </c>
      <c r="L16" s="57"/>
      <c r="M16" s="57"/>
      <c r="N16" s="57"/>
      <c r="O16" s="57"/>
    </row>
    <row r="17" spans="1:15" x14ac:dyDescent="0.25">
      <c r="A17" s="167"/>
      <c r="B17" s="168"/>
      <c r="C17" s="169"/>
      <c r="D17" s="48"/>
      <c r="E17" s="30"/>
      <c r="F17" s="31"/>
      <c r="H17" s="5"/>
      <c r="I17" s="5"/>
    </row>
    <row r="18" spans="1:15" ht="13" x14ac:dyDescent="0.3">
      <c r="A18" s="137" t="s">
        <v>35</v>
      </c>
      <c r="B18" s="138"/>
      <c r="C18" s="139"/>
      <c r="D18" s="12"/>
      <c r="E18" s="30">
        <f>ROUND(SUM(E11:E17),0)</f>
        <v>0</v>
      </c>
      <c r="F18" s="31">
        <f>ROUND(SUM(E18:E18),0)</f>
        <v>0</v>
      </c>
      <c r="H18" s="5"/>
      <c r="I18" s="5"/>
      <c r="K18" s="56"/>
      <c r="L18" s="56"/>
      <c r="M18" s="56"/>
      <c r="N18" s="56"/>
      <c r="O18" s="56"/>
    </row>
    <row r="19" spans="1:15" ht="13" x14ac:dyDescent="0.3">
      <c r="A19" s="140" t="s">
        <v>32</v>
      </c>
      <c r="B19" s="141"/>
      <c r="C19" s="142"/>
      <c r="D19" s="3"/>
      <c r="E19" s="30"/>
      <c r="F19" s="31"/>
      <c r="H19" s="77" t="s">
        <v>65</v>
      </c>
      <c r="I19" s="77" t="s">
        <v>66</v>
      </c>
      <c r="K19" s="55"/>
      <c r="L19" s="55"/>
      <c r="M19" s="55"/>
      <c r="N19" s="55"/>
      <c r="O19" s="55"/>
    </row>
    <row r="20" spans="1:15" x14ac:dyDescent="0.25">
      <c r="A20" s="143" t="s">
        <v>39</v>
      </c>
      <c r="B20" s="144"/>
      <c r="C20" s="145"/>
      <c r="D20" s="19"/>
      <c r="E20" s="80">
        <f>ROUND(D20*H20,0)</f>
        <v>0</v>
      </c>
      <c r="F20" s="31"/>
      <c r="H20" s="78">
        <v>50000</v>
      </c>
      <c r="I20" s="79">
        <v>0.22</v>
      </c>
    </row>
    <row r="21" spans="1:15" x14ac:dyDescent="0.25">
      <c r="A21" s="123" t="s">
        <v>61</v>
      </c>
      <c r="B21" s="124"/>
      <c r="C21" s="125"/>
      <c r="D21" s="82">
        <v>0</v>
      </c>
      <c r="E21" s="80">
        <f>ROUND(D21*H21,0)</f>
        <v>0</v>
      </c>
      <c r="F21" s="81"/>
      <c r="H21" s="78">
        <v>24000</v>
      </c>
      <c r="I21" s="52"/>
    </row>
    <row r="22" spans="1:15" x14ac:dyDescent="0.25">
      <c r="A22" s="123" t="s">
        <v>62</v>
      </c>
      <c r="B22" s="124"/>
      <c r="C22" s="125"/>
      <c r="D22" s="82">
        <v>0</v>
      </c>
      <c r="E22" s="80">
        <v>0</v>
      </c>
      <c r="F22" s="81"/>
      <c r="H22" s="78">
        <v>0</v>
      </c>
      <c r="I22" s="52"/>
    </row>
    <row r="23" spans="1:15" s="75" customFormat="1" x14ac:dyDescent="0.25">
      <c r="A23" s="123" t="s">
        <v>63</v>
      </c>
      <c r="B23" s="124"/>
      <c r="C23" s="125"/>
      <c r="D23" s="82">
        <v>0</v>
      </c>
      <c r="E23" s="80">
        <v>0</v>
      </c>
      <c r="F23" s="81"/>
      <c r="H23" s="78">
        <v>0</v>
      </c>
      <c r="I23" s="52"/>
    </row>
    <row r="24" spans="1:15" x14ac:dyDescent="0.25">
      <c r="A24" s="123" t="s">
        <v>56</v>
      </c>
      <c r="B24" s="124"/>
      <c r="C24" s="125"/>
      <c r="D24" s="85"/>
      <c r="E24" s="30">
        <v>0</v>
      </c>
      <c r="F24" s="81"/>
      <c r="H24" s="78">
        <v>0</v>
      </c>
      <c r="I24" s="52"/>
    </row>
    <row r="25" spans="1:15" x14ac:dyDescent="0.25">
      <c r="A25" s="134"/>
      <c r="B25" s="135"/>
      <c r="C25" s="136"/>
      <c r="D25" s="85"/>
      <c r="E25" s="30"/>
      <c r="F25" s="81"/>
      <c r="H25" s="5"/>
      <c r="I25" s="5"/>
    </row>
    <row r="26" spans="1:15" x14ac:dyDescent="0.25">
      <c r="A26" s="170" t="s">
        <v>64</v>
      </c>
      <c r="B26" s="171"/>
      <c r="C26" s="172"/>
      <c r="D26" s="83"/>
      <c r="E26" s="30">
        <f>ROUND(SUM(E20:E25),0)</f>
        <v>0</v>
      </c>
      <c r="F26" s="81">
        <f>ROUND(SUM(E26:E26),0)</f>
        <v>0</v>
      </c>
      <c r="H26" s="5"/>
      <c r="I26" s="5"/>
    </row>
    <row r="27" spans="1:15" ht="13" x14ac:dyDescent="0.3">
      <c r="A27" s="131" t="s">
        <v>33</v>
      </c>
      <c r="B27" s="132"/>
      <c r="C27" s="133"/>
      <c r="D27" s="86"/>
      <c r="E27" s="30"/>
      <c r="F27" s="81"/>
      <c r="H27" s="5"/>
      <c r="I27" s="5"/>
    </row>
    <row r="28" spans="1:15" x14ac:dyDescent="0.25">
      <c r="A28" s="134" t="s">
        <v>38</v>
      </c>
      <c r="B28" s="135"/>
      <c r="C28" s="136"/>
      <c r="D28" s="198">
        <v>0.31</v>
      </c>
      <c r="E28" s="30">
        <f>ROUND(E18*$D$28,0)</f>
        <v>0</v>
      </c>
      <c r="F28" s="81"/>
      <c r="H28" s="5"/>
      <c r="I28" s="5"/>
    </row>
    <row r="29" spans="1:15" x14ac:dyDescent="0.25">
      <c r="A29" s="161" t="s">
        <v>39</v>
      </c>
      <c r="B29" s="162"/>
      <c r="C29" s="163"/>
      <c r="D29" s="198">
        <v>0.23</v>
      </c>
      <c r="E29" s="30">
        <f>ROUND(E20*$D$29,0)</f>
        <v>0</v>
      </c>
      <c r="F29" s="81"/>
      <c r="H29" s="5"/>
      <c r="I29" s="5"/>
    </row>
    <row r="30" spans="1:15" x14ac:dyDescent="0.25">
      <c r="A30" s="123" t="s">
        <v>57</v>
      </c>
      <c r="B30" s="124"/>
      <c r="C30" s="125"/>
      <c r="D30" s="198">
        <v>0.02</v>
      </c>
      <c r="E30" s="30">
        <f>ROUND((E21+E22+E23)*$D$30,0)</f>
        <v>0</v>
      </c>
      <c r="F30" s="81"/>
      <c r="H30" s="5"/>
      <c r="I30" s="5"/>
    </row>
    <row r="31" spans="1:15" x14ac:dyDescent="0.25">
      <c r="A31" s="164" t="s">
        <v>56</v>
      </c>
      <c r="B31" s="165"/>
      <c r="C31" s="166"/>
      <c r="D31" s="198">
        <v>0.14000000000000001</v>
      </c>
      <c r="E31" s="30">
        <f>ROUND(E24*$D$31,0)</f>
        <v>0</v>
      </c>
      <c r="F31" s="31"/>
      <c r="H31" s="5"/>
      <c r="I31" s="5"/>
    </row>
    <row r="32" spans="1:15" x14ac:dyDescent="0.25">
      <c r="A32" s="167"/>
      <c r="B32" s="168"/>
      <c r="C32" s="169"/>
      <c r="D32" s="18"/>
      <c r="E32" s="30"/>
      <c r="F32" s="31"/>
      <c r="H32" s="5"/>
      <c r="I32" s="5"/>
    </row>
    <row r="33" spans="1:9" x14ac:dyDescent="0.25">
      <c r="A33" s="137" t="s">
        <v>36</v>
      </c>
      <c r="B33" s="138"/>
      <c r="C33" s="139"/>
      <c r="D33" s="47"/>
      <c r="E33" s="30">
        <f>ROUND(SUM(E28:E31),0)</f>
        <v>0</v>
      </c>
      <c r="F33" s="31">
        <f>ROUND(SUM(E33:E33),0)</f>
        <v>0</v>
      </c>
      <c r="H33" s="5"/>
      <c r="I33" s="5"/>
    </row>
    <row r="34" spans="1:9" ht="13" x14ac:dyDescent="0.3">
      <c r="A34" s="152" t="s">
        <v>6</v>
      </c>
      <c r="B34" s="153"/>
      <c r="C34" s="154"/>
      <c r="D34" s="3"/>
      <c r="E34" s="32">
        <f>ROUND(E33+E26+E18,0)</f>
        <v>0</v>
      </c>
      <c r="F34" s="33">
        <f>ROUND(SUM(E34:E34),0)</f>
        <v>0</v>
      </c>
      <c r="H34" s="7"/>
      <c r="I34" s="7"/>
    </row>
    <row r="35" spans="1:9" ht="13" x14ac:dyDescent="0.3">
      <c r="A35" s="152"/>
      <c r="B35" s="153"/>
      <c r="C35" s="154"/>
      <c r="D35" s="3"/>
      <c r="E35" s="32"/>
      <c r="F35" s="33"/>
      <c r="H35" s="7"/>
      <c r="I35" s="7"/>
    </row>
    <row r="36" spans="1:9" ht="13" x14ac:dyDescent="0.3">
      <c r="A36" s="140" t="s">
        <v>7</v>
      </c>
      <c r="B36" s="141"/>
      <c r="C36" s="142"/>
      <c r="D36" s="3"/>
      <c r="E36" s="30">
        <v>0</v>
      </c>
      <c r="F36" s="31">
        <f>ROUND(SUM(E36:E36),0)</f>
        <v>0</v>
      </c>
      <c r="H36" s="5"/>
      <c r="I36" s="7"/>
    </row>
    <row r="37" spans="1:9" ht="13" x14ac:dyDescent="0.3">
      <c r="A37" s="140"/>
      <c r="B37" s="141"/>
      <c r="C37" s="142"/>
      <c r="D37" s="3"/>
      <c r="E37" s="30"/>
      <c r="F37" s="31"/>
      <c r="H37" s="5"/>
      <c r="I37" s="7"/>
    </row>
    <row r="38" spans="1:9" ht="13" x14ac:dyDescent="0.3">
      <c r="A38" s="140" t="s">
        <v>8</v>
      </c>
      <c r="B38" s="141"/>
      <c r="C38" s="142"/>
      <c r="D38" s="3"/>
      <c r="E38" s="30"/>
      <c r="F38" s="31"/>
      <c r="H38" s="5"/>
      <c r="I38" s="5"/>
    </row>
    <row r="39" spans="1:9" x14ac:dyDescent="0.25">
      <c r="A39" s="137" t="s">
        <v>13</v>
      </c>
      <c r="B39" s="138"/>
      <c r="C39" s="139"/>
      <c r="D39" s="12"/>
      <c r="E39" s="30">
        <v>0</v>
      </c>
      <c r="F39" s="31"/>
      <c r="H39" s="5"/>
      <c r="I39" s="5"/>
    </row>
    <row r="40" spans="1:9" x14ac:dyDescent="0.25">
      <c r="A40" s="137" t="s">
        <v>14</v>
      </c>
      <c r="B40" s="138"/>
      <c r="C40" s="139"/>
      <c r="D40" s="12"/>
      <c r="E40" s="30">
        <v>0</v>
      </c>
      <c r="F40" s="31"/>
      <c r="H40" s="5"/>
      <c r="I40" s="5"/>
    </row>
    <row r="41" spans="1:9" ht="13" x14ac:dyDescent="0.3">
      <c r="A41" s="149" t="s">
        <v>28</v>
      </c>
      <c r="B41" s="150"/>
      <c r="C41" s="151"/>
      <c r="D41" s="51"/>
      <c r="E41" s="32">
        <f>ROUND(SUM(E39:E40),0)</f>
        <v>0</v>
      </c>
      <c r="F41" s="33">
        <f>ROUND(SUM(E41:E41),0)</f>
        <v>0</v>
      </c>
      <c r="H41" s="7"/>
      <c r="I41" s="7"/>
    </row>
    <row r="42" spans="1:9" ht="13" x14ac:dyDescent="0.3">
      <c r="A42" s="149"/>
      <c r="B42" s="150"/>
      <c r="C42" s="151"/>
      <c r="D42" s="51"/>
      <c r="E42" s="32"/>
      <c r="F42" s="33"/>
      <c r="H42" s="7"/>
      <c r="I42" s="7"/>
    </row>
    <row r="43" spans="1:9" ht="12.75" hidden="1" customHeight="1" x14ac:dyDescent="0.3">
      <c r="A43" s="140" t="s">
        <v>9</v>
      </c>
      <c r="B43" s="141"/>
      <c r="C43" s="142"/>
      <c r="D43" s="3"/>
      <c r="E43" s="30">
        <v>0</v>
      </c>
      <c r="F43" s="31"/>
      <c r="H43" s="5"/>
      <c r="I43" s="5"/>
    </row>
    <row r="44" spans="1:9" ht="12.75" hidden="1" customHeight="1" x14ac:dyDescent="0.25">
      <c r="A44" s="137" t="s">
        <v>15</v>
      </c>
      <c r="B44" s="138"/>
      <c r="C44" s="139"/>
      <c r="D44" s="12"/>
      <c r="E44" s="30"/>
      <c r="F44" s="31"/>
      <c r="H44" s="5"/>
      <c r="I44" s="5"/>
    </row>
    <row r="45" spans="1:9" ht="12.75" hidden="1" customHeight="1" x14ac:dyDescent="0.25">
      <c r="A45" s="137" t="s">
        <v>16</v>
      </c>
      <c r="B45" s="138"/>
      <c r="C45" s="139"/>
      <c r="D45" s="12"/>
      <c r="E45" s="30">
        <v>0</v>
      </c>
      <c r="F45" s="31"/>
      <c r="H45" s="5"/>
      <c r="I45" s="5"/>
    </row>
    <row r="46" spans="1:9" ht="12.75" hidden="1" customHeight="1" x14ac:dyDescent="0.25">
      <c r="A46" s="137" t="s">
        <v>17</v>
      </c>
      <c r="B46" s="138"/>
      <c r="C46" s="139"/>
      <c r="D46" s="12"/>
      <c r="E46" s="30"/>
      <c r="F46" s="31"/>
      <c r="H46" s="5"/>
      <c r="I46" s="5"/>
    </row>
    <row r="47" spans="1:9" ht="12.75" hidden="1" customHeight="1" x14ac:dyDescent="0.25">
      <c r="A47" s="137" t="s">
        <v>18</v>
      </c>
      <c r="B47" s="138"/>
      <c r="C47" s="139"/>
      <c r="D47" s="12"/>
      <c r="E47" s="30"/>
      <c r="F47" s="31"/>
      <c r="H47" s="5"/>
      <c r="I47" s="5"/>
    </row>
    <row r="48" spans="1:9" ht="12.75" hidden="1" customHeight="1" x14ac:dyDescent="0.25">
      <c r="A48" s="137" t="s">
        <v>19</v>
      </c>
      <c r="B48" s="138"/>
      <c r="C48" s="139"/>
      <c r="D48" s="12"/>
      <c r="E48" s="30"/>
      <c r="F48" s="31"/>
      <c r="H48" s="5"/>
      <c r="I48" s="5"/>
    </row>
    <row r="49" spans="1:10" ht="12.75" hidden="1" customHeight="1" x14ac:dyDescent="0.3">
      <c r="A49" s="149" t="s">
        <v>27</v>
      </c>
      <c r="B49" s="150"/>
      <c r="C49" s="151"/>
      <c r="D49" s="51"/>
      <c r="E49" s="32">
        <f>SUM(E44:E48)</f>
        <v>0</v>
      </c>
      <c r="F49" s="33">
        <f>SUM(E49:E49)</f>
        <v>0</v>
      </c>
      <c r="H49" s="7"/>
      <c r="I49" s="5"/>
    </row>
    <row r="50" spans="1:10" ht="12.75" hidden="1" customHeight="1" x14ac:dyDescent="0.3">
      <c r="A50" s="149"/>
      <c r="B50" s="150"/>
      <c r="C50" s="151"/>
      <c r="D50" s="51"/>
      <c r="E50" s="32"/>
      <c r="F50" s="33"/>
      <c r="H50" s="7"/>
      <c r="I50" s="5"/>
    </row>
    <row r="51" spans="1:10" ht="13" x14ac:dyDescent="0.3">
      <c r="A51" s="177" t="s">
        <v>10</v>
      </c>
      <c r="B51" s="178"/>
      <c r="C51" s="179"/>
      <c r="D51" s="16"/>
      <c r="E51" s="30"/>
      <c r="F51" s="31"/>
      <c r="H51" s="5"/>
      <c r="I51" s="5"/>
    </row>
    <row r="52" spans="1:10" x14ac:dyDescent="0.25">
      <c r="A52" s="180" t="s">
        <v>20</v>
      </c>
      <c r="B52" s="181"/>
      <c r="C52" s="182"/>
      <c r="D52" s="15"/>
      <c r="E52" s="30">
        <v>0</v>
      </c>
      <c r="F52" s="31"/>
      <c r="H52" s="5"/>
      <c r="I52" s="5"/>
    </row>
    <row r="53" spans="1:10" x14ac:dyDescent="0.25">
      <c r="A53" s="180" t="s">
        <v>21</v>
      </c>
      <c r="B53" s="181"/>
      <c r="C53" s="182"/>
      <c r="D53" s="15"/>
      <c r="E53" s="30">
        <v>0</v>
      </c>
      <c r="F53" s="31"/>
      <c r="H53" s="5"/>
      <c r="I53" s="5"/>
    </row>
    <row r="54" spans="1:10" x14ac:dyDescent="0.25">
      <c r="A54" s="180" t="s">
        <v>22</v>
      </c>
      <c r="B54" s="181"/>
      <c r="C54" s="182"/>
      <c r="D54" s="15"/>
      <c r="E54" s="30">
        <v>0</v>
      </c>
      <c r="F54" s="31"/>
      <c r="H54" s="5"/>
      <c r="I54" s="5"/>
    </row>
    <row r="55" spans="1:10" ht="12.75" hidden="1" customHeight="1" x14ac:dyDescent="0.25">
      <c r="A55" s="180" t="s">
        <v>23</v>
      </c>
      <c r="B55" s="181"/>
      <c r="C55" s="182"/>
      <c r="D55" s="15"/>
      <c r="E55" s="30">
        <v>0</v>
      </c>
      <c r="F55" s="31"/>
      <c r="H55" s="5"/>
      <c r="I55" s="5"/>
    </row>
    <row r="56" spans="1:10" x14ac:dyDescent="0.25">
      <c r="A56" s="180" t="s">
        <v>24</v>
      </c>
      <c r="B56" s="181"/>
      <c r="C56" s="182"/>
      <c r="D56" s="15"/>
      <c r="E56" s="30">
        <v>0</v>
      </c>
      <c r="F56" s="31"/>
      <c r="H56" s="5"/>
      <c r="I56" s="5"/>
    </row>
    <row r="57" spans="1:10" ht="12.75" hidden="1" customHeight="1" x14ac:dyDescent="0.25">
      <c r="A57" s="180" t="s">
        <v>25</v>
      </c>
      <c r="B57" s="181"/>
      <c r="C57" s="182"/>
      <c r="D57" s="15"/>
      <c r="E57" s="30"/>
      <c r="F57" s="31"/>
    </row>
    <row r="58" spans="1:10" x14ac:dyDescent="0.25">
      <c r="A58" s="137" t="s">
        <v>31</v>
      </c>
      <c r="B58" s="138"/>
      <c r="C58" s="139"/>
      <c r="D58" s="15">
        <f>D21</f>
        <v>0</v>
      </c>
      <c r="E58" s="84">
        <f>ROUND((H59)*I59*D58,0)</f>
        <v>0</v>
      </c>
      <c r="F58" s="31"/>
      <c r="H58" s="28" t="s">
        <v>44</v>
      </c>
      <c r="I58" s="28" t="s">
        <v>45</v>
      </c>
    </row>
    <row r="59" spans="1:10" ht="13" x14ac:dyDescent="0.3">
      <c r="A59" s="137" t="s">
        <v>19</v>
      </c>
      <c r="B59" s="138"/>
      <c r="C59" s="139"/>
      <c r="D59" s="47"/>
      <c r="E59" s="30"/>
      <c r="F59" s="31"/>
      <c r="H59" s="45">
        <v>369.65</v>
      </c>
      <c r="I59" s="26">
        <v>24</v>
      </c>
      <c r="J59" s="53"/>
    </row>
    <row r="60" spans="1:10" ht="13" x14ac:dyDescent="0.3">
      <c r="A60" s="149" t="s">
        <v>26</v>
      </c>
      <c r="B60" s="150"/>
      <c r="C60" s="151"/>
      <c r="D60" s="51"/>
      <c r="E60" s="32">
        <f>ROUND(SUM(E52:E59),0)</f>
        <v>0</v>
      </c>
      <c r="F60" s="33">
        <f>ROUND(SUM(E60:E60),0)</f>
        <v>0</v>
      </c>
      <c r="H60" s="45">
        <v>388.13</v>
      </c>
      <c r="I60" s="46">
        <v>0</v>
      </c>
      <c r="J60" s="53"/>
    </row>
    <row r="61" spans="1:10" ht="13.5" thickBot="1" x14ac:dyDescent="0.35">
      <c r="A61" s="155" t="s">
        <v>11</v>
      </c>
      <c r="B61" s="156"/>
      <c r="C61" s="157"/>
      <c r="D61" s="25"/>
      <c r="E61" s="34">
        <f>ROUND(E60+E49+E41+E36+E34,0)</f>
        <v>0</v>
      </c>
      <c r="F61" s="35">
        <f>ROUND(SUM(E61:E61),0)</f>
        <v>0</v>
      </c>
      <c r="H61" s="45">
        <v>0</v>
      </c>
      <c r="I61" s="46">
        <v>0</v>
      </c>
      <c r="J61" s="53"/>
    </row>
    <row r="62" spans="1:10" s="10" customFormat="1" ht="13" x14ac:dyDescent="0.3">
      <c r="A62" s="158" t="s">
        <v>29</v>
      </c>
      <c r="B62" s="159"/>
      <c r="C62" s="160"/>
      <c r="D62" s="24"/>
      <c r="E62" s="36">
        <f>ROUND(E61-E58-E36-E56,0)</f>
        <v>0</v>
      </c>
      <c r="F62" s="37">
        <f>ROUND(SUM(E62:E62),0)</f>
        <v>0</v>
      </c>
      <c r="H62" s="11"/>
      <c r="I62" s="11"/>
    </row>
    <row r="63" spans="1:10" ht="13.5" thickBot="1" x14ac:dyDescent="0.35">
      <c r="A63" s="155" t="s">
        <v>46</v>
      </c>
      <c r="B63" s="156"/>
      <c r="C63" s="157"/>
      <c r="D63" s="29">
        <v>0.52</v>
      </c>
      <c r="E63" s="38">
        <f>ROUND(E62*$D$63,0)</f>
        <v>0</v>
      </c>
      <c r="F63" s="39">
        <f>ROUND(SUM(E63:E63),0)</f>
        <v>0</v>
      </c>
      <c r="H63" s="7"/>
      <c r="I63" s="5"/>
    </row>
    <row r="64" spans="1:10" ht="13.5" thickBot="1" x14ac:dyDescent="0.35">
      <c r="A64" s="146" t="s">
        <v>12</v>
      </c>
      <c r="B64" s="147"/>
      <c r="C64" s="148"/>
      <c r="D64" s="23"/>
      <c r="E64" s="40">
        <f>ROUND(E63+E61,0)</f>
        <v>0</v>
      </c>
      <c r="F64" s="41">
        <f>ROUND(SUM(E64:E64),0)</f>
        <v>0</v>
      </c>
      <c r="H64" s="7"/>
      <c r="I64" s="7"/>
    </row>
    <row r="65" spans="1:8" x14ac:dyDescent="0.25">
      <c r="A65" s="193" t="s">
        <v>30</v>
      </c>
      <c r="B65" s="193"/>
      <c r="C65" s="193"/>
      <c r="D65" s="193"/>
      <c r="E65" s="193"/>
      <c r="F65" s="175">
        <f>ROUND(F64,0)</f>
        <v>0</v>
      </c>
    </row>
    <row r="66" spans="1:8" x14ac:dyDescent="0.25">
      <c r="A66" s="194"/>
      <c r="B66" s="194"/>
      <c r="C66" s="194"/>
      <c r="D66" s="194"/>
      <c r="E66" s="194"/>
      <c r="F66" s="176"/>
    </row>
    <row r="67" spans="1:8" x14ac:dyDescent="0.25">
      <c r="E67" s="13"/>
    </row>
    <row r="68" spans="1:8" x14ac:dyDescent="0.25">
      <c r="A68" s="199" t="s">
        <v>89</v>
      </c>
      <c r="E68" s="13"/>
    </row>
    <row r="69" spans="1:8" s="13" customFormat="1" ht="13" x14ac:dyDescent="0.3">
      <c r="A69" s="87" t="s">
        <v>59</v>
      </c>
      <c r="B69" s="87"/>
      <c r="C69" s="87"/>
      <c r="D69" s="88"/>
      <c r="E69" s="88"/>
      <c r="F69" s="88"/>
      <c r="G69" s="89"/>
      <c r="H69" s="89"/>
    </row>
    <row r="70" spans="1:8" s="13" customFormat="1" ht="13" x14ac:dyDescent="0.3">
      <c r="A70" s="88" t="s">
        <v>60</v>
      </c>
      <c r="B70" s="88"/>
      <c r="C70" s="88"/>
      <c r="D70" s="88"/>
      <c r="E70" s="88"/>
      <c r="F70" s="88"/>
      <c r="G70" s="89"/>
      <c r="H70" s="89"/>
    </row>
    <row r="71" spans="1:8" x14ac:dyDescent="0.25">
      <c r="A71" s="173"/>
      <c r="B71" s="173"/>
      <c r="C71" s="173"/>
      <c r="D71" s="49"/>
      <c r="E71" s="13"/>
    </row>
    <row r="72" spans="1:8" x14ac:dyDescent="0.25">
      <c r="A72" s="13"/>
      <c r="B72" s="13"/>
      <c r="C72" s="13"/>
      <c r="D72" s="13"/>
      <c r="E72" s="13"/>
    </row>
    <row r="73" spans="1:8" x14ac:dyDescent="0.25">
      <c r="E73" s="13"/>
    </row>
    <row r="74" spans="1:8" x14ac:dyDescent="0.25">
      <c r="E74" s="13"/>
    </row>
    <row r="75" spans="1:8" x14ac:dyDescent="0.25">
      <c r="E75" s="13"/>
    </row>
    <row r="76" spans="1:8" x14ac:dyDescent="0.25">
      <c r="E76" s="13"/>
    </row>
    <row r="77" spans="1:8" x14ac:dyDescent="0.25">
      <c r="E77" s="13"/>
    </row>
    <row r="78" spans="1:8" x14ac:dyDescent="0.25">
      <c r="E78" s="13"/>
    </row>
    <row r="79" spans="1:8" x14ac:dyDescent="0.25">
      <c r="E79" s="13"/>
    </row>
    <row r="80" spans="1:8" x14ac:dyDescent="0.25">
      <c r="E80" s="13"/>
    </row>
    <row r="81" spans="5:5" x14ac:dyDescent="0.25">
      <c r="E81" s="13"/>
    </row>
    <row r="82" spans="5:5" x14ac:dyDescent="0.25">
      <c r="E82" s="13"/>
    </row>
    <row r="83" spans="5:5" x14ac:dyDescent="0.25">
      <c r="E83" s="13"/>
    </row>
    <row r="84" spans="5:5" x14ac:dyDescent="0.25">
      <c r="E84" s="13"/>
    </row>
    <row r="85" spans="5:5" x14ac:dyDescent="0.25">
      <c r="E85" s="13"/>
    </row>
    <row r="86" spans="5:5" x14ac:dyDescent="0.25">
      <c r="E86" s="13"/>
    </row>
    <row r="87" spans="5:5" x14ac:dyDescent="0.25">
      <c r="E87" s="13"/>
    </row>
    <row r="88" spans="5:5" x14ac:dyDescent="0.25">
      <c r="E88" s="13"/>
    </row>
    <row r="89" spans="5:5" x14ac:dyDescent="0.25">
      <c r="E89" s="13"/>
    </row>
    <row r="90" spans="5:5" x14ac:dyDescent="0.25">
      <c r="E90" s="13"/>
    </row>
    <row r="91" spans="5:5" x14ac:dyDescent="0.25">
      <c r="E91" s="13"/>
    </row>
    <row r="92" spans="5:5" x14ac:dyDescent="0.25">
      <c r="E92" s="13"/>
    </row>
    <row r="93" spans="5:5" x14ac:dyDescent="0.25">
      <c r="E93" s="13"/>
    </row>
    <row r="94" spans="5:5" x14ac:dyDescent="0.25">
      <c r="E94" s="13"/>
    </row>
    <row r="95" spans="5:5" x14ac:dyDescent="0.25">
      <c r="E95" s="13"/>
    </row>
    <row r="96" spans="5:5" x14ac:dyDescent="0.25">
      <c r="E96" s="13"/>
    </row>
    <row r="97" spans="5:5" x14ac:dyDescent="0.25">
      <c r="E97" s="13"/>
    </row>
    <row r="98" spans="5:5" x14ac:dyDescent="0.25">
      <c r="E98" s="13"/>
    </row>
    <row r="99" spans="5:5" x14ac:dyDescent="0.25">
      <c r="E99" s="13"/>
    </row>
    <row r="100" spans="5:5" x14ac:dyDescent="0.25">
      <c r="E100" s="13"/>
    </row>
    <row r="101" spans="5:5" x14ac:dyDescent="0.25">
      <c r="E101" s="13"/>
    </row>
    <row r="102" spans="5:5" x14ac:dyDescent="0.25">
      <c r="E102" s="13"/>
    </row>
    <row r="103" spans="5:5" x14ac:dyDescent="0.25">
      <c r="E103" s="13"/>
    </row>
    <row r="104" spans="5:5" x14ac:dyDescent="0.25">
      <c r="E104" s="13"/>
    </row>
    <row r="105" spans="5:5" x14ac:dyDescent="0.25">
      <c r="E105" s="13"/>
    </row>
    <row r="106" spans="5:5" x14ac:dyDescent="0.25">
      <c r="E106" s="13"/>
    </row>
    <row r="107" spans="5:5" x14ac:dyDescent="0.25">
      <c r="E107" s="13"/>
    </row>
    <row r="108" spans="5:5" x14ac:dyDescent="0.25">
      <c r="E108" s="13"/>
    </row>
    <row r="109" spans="5:5" x14ac:dyDescent="0.25">
      <c r="E109" s="13"/>
    </row>
    <row r="110" spans="5:5" x14ac:dyDescent="0.25">
      <c r="E110" s="13"/>
    </row>
    <row r="111" spans="5:5" x14ac:dyDescent="0.25">
      <c r="E111" s="13"/>
    </row>
    <row r="112" spans="5:5" x14ac:dyDescent="0.25">
      <c r="E112" s="13"/>
    </row>
    <row r="113" spans="5:5" x14ac:dyDescent="0.25">
      <c r="E113" s="13"/>
    </row>
    <row r="114" spans="5:5" x14ac:dyDescent="0.25">
      <c r="E114" s="13"/>
    </row>
    <row r="115" spans="5:5" x14ac:dyDescent="0.25">
      <c r="E115" s="13"/>
    </row>
    <row r="116" spans="5:5" x14ac:dyDescent="0.25">
      <c r="E116" s="13"/>
    </row>
    <row r="117" spans="5:5" x14ac:dyDescent="0.25">
      <c r="E117" s="13"/>
    </row>
    <row r="118" spans="5:5" x14ac:dyDescent="0.25">
      <c r="E118" s="13"/>
    </row>
    <row r="119" spans="5:5" x14ac:dyDescent="0.25">
      <c r="E119" s="13"/>
    </row>
    <row r="120" spans="5:5" x14ac:dyDescent="0.25">
      <c r="E120" s="13"/>
    </row>
    <row r="121" spans="5:5" x14ac:dyDescent="0.25">
      <c r="E121" s="13"/>
    </row>
    <row r="122" spans="5:5" x14ac:dyDescent="0.25">
      <c r="E122" s="13"/>
    </row>
    <row r="123" spans="5:5" x14ac:dyDescent="0.25">
      <c r="E123" s="13"/>
    </row>
    <row r="124" spans="5:5" x14ac:dyDescent="0.25">
      <c r="E124" s="13"/>
    </row>
    <row r="125" spans="5:5" x14ac:dyDescent="0.25">
      <c r="E125" s="13"/>
    </row>
    <row r="126" spans="5:5" x14ac:dyDescent="0.25">
      <c r="E126" s="13"/>
    </row>
    <row r="127" spans="5:5" x14ac:dyDescent="0.25">
      <c r="E127" s="13"/>
    </row>
    <row r="128" spans="5:5" x14ac:dyDescent="0.25">
      <c r="E128" s="13"/>
    </row>
    <row r="129" spans="5:5" x14ac:dyDescent="0.25">
      <c r="E129" s="13"/>
    </row>
    <row r="130" spans="5:5" x14ac:dyDescent="0.25">
      <c r="E130" s="13"/>
    </row>
    <row r="131" spans="5:5" x14ac:dyDescent="0.25">
      <c r="E131" s="13"/>
    </row>
    <row r="132" spans="5:5" x14ac:dyDescent="0.25">
      <c r="E132" s="13"/>
    </row>
    <row r="133" spans="5:5" x14ac:dyDescent="0.25">
      <c r="E133" s="13"/>
    </row>
    <row r="134" spans="5:5" x14ac:dyDescent="0.25">
      <c r="E134" s="13"/>
    </row>
    <row r="135" spans="5:5" x14ac:dyDescent="0.25">
      <c r="E135" s="13"/>
    </row>
    <row r="136" spans="5:5" x14ac:dyDescent="0.25">
      <c r="E136" s="13"/>
    </row>
    <row r="137" spans="5:5" x14ac:dyDescent="0.25">
      <c r="E137" s="13"/>
    </row>
    <row r="138" spans="5:5" x14ac:dyDescent="0.25">
      <c r="E138" s="13"/>
    </row>
    <row r="139" spans="5:5" x14ac:dyDescent="0.25">
      <c r="E139" s="13"/>
    </row>
    <row r="140" spans="5:5" x14ac:dyDescent="0.25">
      <c r="E140" s="13"/>
    </row>
    <row r="141" spans="5:5" x14ac:dyDescent="0.25">
      <c r="E141" s="13"/>
    </row>
    <row r="142" spans="5:5" x14ac:dyDescent="0.25">
      <c r="E142" s="13"/>
    </row>
    <row r="143" spans="5:5" x14ac:dyDescent="0.25">
      <c r="E143" s="13"/>
    </row>
    <row r="144" spans="5:5" x14ac:dyDescent="0.25">
      <c r="E144" s="13"/>
    </row>
    <row r="145" spans="5:5" x14ac:dyDescent="0.25">
      <c r="E145" s="13"/>
    </row>
    <row r="146" spans="5:5" x14ac:dyDescent="0.25">
      <c r="E146" s="13"/>
    </row>
    <row r="147" spans="5:5" x14ac:dyDescent="0.25">
      <c r="E147" s="13"/>
    </row>
    <row r="148" spans="5:5" x14ac:dyDescent="0.25">
      <c r="E148" s="13"/>
    </row>
    <row r="149" spans="5:5" x14ac:dyDescent="0.25">
      <c r="E149" s="13"/>
    </row>
    <row r="150" spans="5:5" x14ac:dyDescent="0.25">
      <c r="E150" s="13"/>
    </row>
    <row r="151" spans="5:5" x14ac:dyDescent="0.25">
      <c r="E151" s="13"/>
    </row>
    <row r="152" spans="5:5" x14ac:dyDescent="0.25">
      <c r="E152" s="13"/>
    </row>
    <row r="153" spans="5:5" x14ac:dyDescent="0.25">
      <c r="E153" s="13"/>
    </row>
    <row r="154" spans="5:5" x14ac:dyDescent="0.25">
      <c r="E154" s="13"/>
    </row>
    <row r="155" spans="5:5" x14ac:dyDescent="0.25">
      <c r="E155" s="13"/>
    </row>
    <row r="156" spans="5:5" x14ac:dyDescent="0.25">
      <c r="E156" s="13"/>
    </row>
    <row r="157" spans="5:5" x14ac:dyDescent="0.25">
      <c r="E157" s="13"/>
    </row>
    <row r="158" spans="5:5" x14ac:dyDescent="0.25">
      <c r="E158" s="13"/>
    </row>
    <row r="159" spans="5:5" x14ac:dyDescent="0.25">
      <c r="E159" s="13"/>
    </row>
    <row r="160" spans="5:5" x14ac:dyDescent="0.25">
      <c r="E160" s="13"/>
    </row>
    <row r="161" spans="5:5" x14ac:dyDescent="0.25">
      <c r="E161" s="13"/>
    </row>
    <row r="162" spans="5:5" x14ac:dyDescent="0.25">
      <c r="E162" s="13"/>
    </row>
    <row r="163" spans="5:5" x14ac:dyDescent="0.25">
      <c r="E163" s="13"/>
    </row>
    <row r="164" spans="5:5" x14ac:dyDescent="0.25">
      <c r="E164" s="13"/>
    </row>
    <row r="165" spans="5:5" x14ac:dyDescent="0.25">
      <c r="E165" s="13"/>
    </row>
    <row r="166" spans="5:5" x14ac:dyDescent="0.25">
      <c r="E166" s="13"/>
    </row>
    <row r="167" spans="5:5" x14ac:dyDescent="0.25">
      <c r="E167" s="13"/>
    </row>
    <row r="168" spans="5:5" x14ac:dyDescent="0.25">
      <c r="E168" s="13"/>
    </row>
    <row r="169" spans="5:5" x14ac:dyDescent="0.25">
      <c r="E169" s="13"/>
    </row>
    <row r="170" spans="5:5" x14ac:dyDescent="0.25">
      <c r="E170" s="13"/>
    </row>
    <row r="171" spans="5:5" x14ac:dyDescent="0.25">
      <c r="E171" s="13"/>
    </row>
    <row r="172" spans="5:5" x14ac:dyDescent="0.25">
      <c r="E172" s="13"/>
    </row>
    <row r="173" spans="5:5" x14ac:dyDescent="0.25">
      <c r="E173" s="13"/>
    </row>
    <row r="174" spans="5:5" x14ac:dyDescent="0.25">
      <c r="E174" s="13"/>
    </row>
    <row r="175" spans="5:5" x14ac:dyDescent="0.25">
      <c r="E175" s="13"/>
    </row>
    <row r="176" spans="5:5" x14ac:dyDescent="0.25">
      <c r="E176" s="13"/>
    </row>
    <row r="177" spans="5:5" x14ac:dyDescent="0.25">
      <c r="E177" s="13"/>
    </row>
    <row r="178" spans="5:5" x14ac:dyDescent="0.25">
      <c r="E178" s="13"/>
    </row>
    <row r="179" spans="5:5" x14ac:dyDescent="0.25">
      <c r="E179" s="13"/>
    </row>
    <row r="180" spans="5:5" x14ac:dyDescent="0.25">
      <c r="E180" s="13"/>
    </row>
    <row r="181" spans="5:5" x14ac:dyDescent="0.25">
      <c r="E181" s="13"/>
    </row>
    <row r="182" spans="5:5" x14ac:dyDescent="0.25">
      <c r="E182" s="13"/>
    </row>
    <row r="183" spans="5:5" x14ac:dyDescent="0.25">
      <c r="E183" s="13"/>
    </row>
    <row r="184" spans="5:5" x14ac:dyDescent="0.25">
      <c r="E184" s="13"/>
    </row>
    <row r="185" spans="5:5" x14ac:dyDescent="0.25">
      <c r="E185" s="13"/>
    </row>
    <row r="186" spans="5:5" x14ac:dyDescent="0.25">
      <c r="E186" s="13"/>
    </row>
    <row r="187" spans="5:5" x14ac:dyDescent="0.25">
      <c r="E187" s="13"/>
    </row>
    <row r="188" spans="5:5" x14ac:dyDescent="0.25">
      <c r="E188" s="13"/>
    </row>
    <row r="189" spans="5:5" x14ac:dyDescent="0.25">
      <c r="E189" s="13"/>
    </row>
    <row r="190" spans="5:5" x14ac:dyDescent="0.25">
      <c r="E190" s="13"/>
    </row>
    <row r="191" spans="5:5" x14ac:dyDescent="0.25">
      <c r="E191" s="13"/>
    </row>
    <row r="192" spans="5:5" x14ac:dyDescent="0.25">
      <c r="E192" s="13"/>
    </row>
    <row r="193" spans="5:5" x14ac:dyDescent="0.25">
      <c r="E193" s="13"/>
    </row>
    <row r="194" spans="5:5" x14ac:dyDescent="0.25">
      <c r="E194" s="13"/>
    </row>
    <row r="195" spans="5:5" x14ac:dyDescent="0.25">
      <c r="E195" s="13"/>
    </row>
    <row r="196" spans="5:5" x14ac:dyDescent="0.25">
      <c r="E196" s="13"/>
    </row>
    <row r="197" spans="5:5" x14ac:dyDescent="0.25">
      <c r="E197" s="13"/>
    </row>
    <row r="198" spans="5:5" x14ac:dyDescent="0.25">
      <c r="E198" s="13"/>
    </row>
    <row r="199" spans="5:5" x14ac:dyDescent="0.25">
      <c r="E199" s="13"/>
    </row>
    <row r="200" spans="5:5" x14ac:dyDescent="0.25">
      <c r="E200" s="13"/>
    </row>
    <row r="201" spans="5:5" x14ac:dyDescent="0.25">
      <c r="E201" s="13"/>
    </row>
    <row r="202" spans="5:5" x14ac:dyDescent="0.25">
      <c r="E202" s="13"/>
    </row>
    <row r="203" spans="5:5" x14ac:dyDescent="0.25">
      <c r="E203" s="13"/>
    </row>
    <row r="204" spans="5:5" x14ac:dyDescent="0.25">
      <c r="E204" s="13"/>
    </row>
    <row r="205" spans="5:5" x14ac:dyDescent="0.25">
      <c r="E205" s="13"/>
    </row>
    <row r="206" spans="5:5" x14ac:dyDescent="0.25">
      <c r="E206" s="13"/>
    </row>
    <row r="207" spans="5:5" x14ac:dyDescent="0.25">
      <c r="E207" s="13"/>
    </row>
    <row r="208" spans="5:5" x14ac:dyDescent="0.25">
      <c r="E208" s="13"/>
    </row>
    <row r="209" spans="5:5" x14ac:dyDescent="0.25">
      <c r="E209" s="13"/>
    </row>
    <row r="210" spans="5:5" x14ac:dyDescent="0.25">
      <c r="E210" s="13"/>
    </row>
    <row r="211" spans="5:5" x14ac:dyDescent="0.25">
      <c r="E211" s="13"/>
    </row>
    <row r="212" spans="5:5" x14ac:dyDescent="0.25">
      <c r="E212" s="13"/>
    </row>
    <row r="213" spans="5:5" x14ac:dyDescent="0.25">
      <c r="E213" s="13"/>
    </row>
    <row r="214" spans="5:5" x14ac:dyDescent="0.25">
      <c r="E214" s="13"/>
    </row>
    <row r="215" spans="5:5" x14ac:dyDescent="0.25">
      <c r="E215" s="13"/>
    </row>
    <row r="216" spans="5:5" x14ac:dyDescent="0.25">
      <c r="E216" s="13"/>
    </row>
    <row r="217" spans="5:5" x14ac:dyDescent="0.25">
      <c r="E217" s="13"/>
    </row>
    <row r="218" spans="5:5" x14ac:dyDescent="0.25">
      <c r="E218" s="13"/>
    </row>
    <row r="219" spans="5:5" x14ac:dyDescent="0.25">
      <c r="E219" s="13"/>
    </row>
    <row r="220" spans="5:5" x14ac:dyDescent="0.25">
      <c r="E220" s="13"/>
    </row>
    <row r="221" spans="5:5" x14ac:dyDescent="0.25">
      <c r="E221" s="13"/>
    </row>
    <row r="222" spans="5:5" x14ac:dyDescent="0.25">
      <c r="E222" s="13"/>
    </row>
    <row r="223" spans="5:5" x14ac:dyDescent="0.25">
      <c r="E223" s="13"/>
    </row>
    <row r="224" spans="5:5" x14ac:dyDescent="0.25">
      <c r="E224" s="13"/>
    </row>
    <row r="225" spans="5:5" x14ac:dyDescent="0.25">
      <c r="E225" s="13"/>
    </row>
    <row r="226" spans="5:5" x14ac:dyDescent="0.25">
      <c r="E226" s="13"/>
    </row>
    <row r="227" spans="5:5" x14ac:dyDescent="0.25">
      <c r="E227" s="13"/>
    </row>
    <row r="228" spans="5:5" x14ac:dyDescent="0.25">
      <c r="E228" s="13"/>
    </row>
    <row r="229" spans="5:5" x14ac:dyDescent="0.25">
      <c r="E229" s="13"/>
    </row>
    <row r="230" spans="5:5" x14ac:dyDescent="0.25">
      <c r="E230" s="13"/>
    </row>
    <row r="231" spans="5:5" x14ac:dyDescent="0.25">
      <c r="E231" s="13"/>
    </row>
    <row r="232" spans="5:5" x14ac:dyDescent="0.25">
      <c r="E232" s="13"/>
    </row>
    <row r="233" spans="5:5" x14ac:dyDescent="0.25">
      <c r="E233" s="13"/>
    </row>
    <row r="234" spans="5:5" x14ac:dyDescent="0.25">
      <c r="E234" s="13"/>
    </row>
    <row r="235" spans="5:5" x14ac:dyDescent="0.25">
      <c r="E235" s="13"/>
    </row>
    <row r="236" spans="5:5" x14ac:dyDescent="0.25">
      <c r="E236" s="13"/>
    </row>
    <row r="237" spans="5:5" x14ac:dyDescent="0.25">
      <c r="E237" s="13"/>
    </row>
    <row r="238" spans="5:5" x14ac:dyDescent="0.25">
      <c r="E238" s="13"/>
    </row>
    <row r="239" spans="5:5" x14ac:dyDescent="0.25">
      <c r="E239" s="13"/>
    </row>
    <row r="240" spans="5:5" x14ac:dyDescent="0.25">
      <c r="E240" s="13"/>
    </row>
    <row r="241" spans="5:5" x14ac:dyDescent="0.25">
      <c r="E241" s="13"/>
    </row>
    <row r="242" spans="5:5" x14ac:dyDescent="0.25">
      <c r="E242" s="13"/>
    </row>
    <row r="243" spans="5:5" x14ac:dyDescent="0.25">
      <c r="E243" s="13"/>
    </row>
    <row r="244" spans="5:5" x14ac:dyDescent="0.25">
      <c r="E244" s="13"/>
    </row>
    <row r="245" spans="5:5" x14ac:dyDescent="0.25">
      <c r="E245" s="13"/>
    </row>
    <row r="246" spans="5:5" x14ac:dyDescent="0.25">
      <c r="E246" s="13"/>
    </row>
    <row r="247" spans="5:5" x14ac:dyDescent="0.25">
      <c r="E247" s="13"/>
    </row>
    <row r="248" spans="5:5" x14ac:dyDescent="0.25">
      <c r="E248" s="13"/>
    </row>
    <row r="249" spans="5:5" x14ac:dyDescent="0.25">
      <c r="E249" s="13"/>
    </row>
    <row r="250" spans="5:5" x14ac:dyDescent="0.25">
      <c r="E250" s="13"/>
    </row>
    <row r="251" spans="5:5" x14ac:dyDescent="0.25">
      <c r="E251" s="13"/>
    </row>
    <row r="252" spans="5:5" x14ac:dyDescent="0.25">
      <c r="E252" s="13"/>
    </row>
    <row r="253" spans="5:5" x14ac:dyDescent="0.25">
      <c r="E253" s="13"/>
    </row>
    <row r="254" spans="5:5" x14ac:dyDescent="0.25">
      <c r="E254" s="13"/>
    </row>
    <row r="255" spans="5:5" x14ac:dyDescent="0.25">
      <c r="E255" s="13"/>
    </row>
    <row r="256" spans="5:5" x14ac:dyDescent="0.25">
      <c r="E256" s="13"/>
    </row>
    <row r="257" spans="5:5" x14ac:dyDescent="0.25">
      <c r="E257" s="13"/>
    </row>
    <row r="258" spans="5:5" x14ac:dyDescent="0.25">
      <c r="E258" s="13"/>
    </row>
    <row r="259" spans="5:5" x14ac:dyDescent="0.25">
      <c r="E259" s="13"/>
    </row>
    <row r="260" spans="5:5" x14ac:dyDescent="0.25">
      <c r="E260" s="13"/>
    </row>
    <row r="261" spans="5:5" x14ac:dyDescent="0.25">
      <c r="E261" s="13"/>
    </row>
    <row r="262" spans="5:5" x14ac:dyDescent="0.25">
      <c r="E262" s="13"/>
    </row>
    <row r="263" spans="5:5" x14ac:dyDescent="0.25">
      <c r="E263" s="13"/>
    </row>
    <row r="264" spans="5:5" x14ac:dyDescent="0.25">
      <c r="E264" s="13"/>
    </row>
    <row r="265" spans="5:5" x14ac:dyDescent="0.25">
      <c r="E265" s="13"/>
    </row>
    <row r="266" spans="5:5" x14ac:dyDescent="0.25">
      <c r="E266" s="13"/>
    </row>
    <row r="267" spans="5:5" x14ac:dyDescent="0.25">
      <c r="E267" s="13"/>
    </row>
    <row r="268" spans="5:5" x14ac:dyDescent="0.25">
      <c r="E268" s="13"/>
    </row>
    <row r="269" spans="5:5" x14ac:dyDescent="0.25">
      <c r="E269" s="13"/>
    </row>
    <row r="270" spans="5:5" x14ac:dyDescent="0.25">
      <c r="E270" s="13"/>
    </row>
    <row r="271" spans="5:5" x14ac:dyDescent="0.25">
      <c r="E271" s="13"/>
    </row>
    <row r="272" spans="5:5" x14ac:dyDescent="0.25">
      <c r="E272" s="13"/>
    </row>
    <row r="273" spans="5:5" x14ac:dyDescent="0.25">
      <c r="E273" s="13"/>
    </row>
    <row r="274" spans="5:5" x14ac:dyDescent="0.25">
      <c r="E274" s="13"/>
    </row>
    <row r="275" spans="5:5" x14ac:dyDescent="0.25">
      <c r="E275" s="13"/>
    </row>
    <row r="276" spans="5:5" x14ac:dyDescent="0.25">
      <c r="E276" s="13"/>
    </row>
    <row r="277" spans="5:5" x14ac:dyDescent="0.25">
      <c r="E277" s="13"/>
    </row>
    <row r="278" spans="5:5" x14ac:dyDescent="0.25">
      <c r="E278" s="13"/>
    </row>
    <row r="279" spans="5:5" x14ac:dyDescent="0.25">
      <c r="E279" s="13"/>
    </row>
    <row r="280" spans="5:5" x14ac:dyDescent="0.25">
      <c r="E280" s="13"/>
    </row>
    <row r="281" spans="5:5" x14ac:dyDescent="0.25">
      <c r="E281" s="13"/>
    </row>
    <row r="282" spans="5:5" x14ac:dyDescent="0.25">
      <c r="E282" s="13"/>
    </row>
    <row r="283" spans="5:5" x14ac:dyDescent="0.25">
      <c r="E283" s="13"/>
    </row>
    <row r="284" spans="5:5" x14ac:dyDescent="0.25">
      <c r="E284" s="13"/>
    </row>
    <row r="285" spans="5:5" x14ac:dyDescent="0.25">
      <c r="E285" s="13"/>
    </row>
    <row r="286" spans="5:5" x14ac:dyDescent="0.25">
      <c r="E286" s="13"/>
    </row>
    <row r="287" spans="5:5" x14ac:dyDescent="0.25">
      <c r="E287" s="13"/>
    </row>
    <row r="288" spans="5:5" x14ac:dyDescent="0.25">
      <c r="E288" s="13"/>
    </row>
    <row r="289" spans="5:5" x14ac:dyDescent="0.25">
      <c r="E289" s="13"/>
    </row>
    <row r="290" spans="5:5" x14ac:dyDescent="0.25">
      <c r="E290" s="13"/>
    </row>
    <row r="291" spans="5:5" x14ac:dyDescent="0.25">
      <c r="E291" s="13"/>
    </row>
    <row r="292" spans="5:5" x14ac:dyDescent="0.25">
      <c r="E292" s="13"/>
    </row>
    <row r="293" spans="5:5" x14ac:dyDescent="0.25">
      <c r="E293" s="13"/>
    </row>
    <row r="294" spans="5:5" x14ac:dyDescent="0.25">
      <c r="E294" s="13"/>
    </row>
    <row r="295" spans="5:5" x14ac:dyDescent="0.25">
      <c r="E295" s="13"/>
    </row>
    <row r="296" spans="5:5" x14ac:dyDescent="0.25">
      <c r="E296" s="13"/>
    </row>
    <row r="297" spans="5:5" x14ac:dyDescent="0.25">
      <c r="E297" s="13"/>
    </row>
    <row r="298" spans="5:5" x14ac:dyDescent="0.25">
      <c r="E298" s="13"/>
    </row>
    <row r="299" spans="5:5" x14ac:dyDescent="0.25">
      <c r="E299" s="13"/>
    </row>
    <row r="300" spans="5:5" x14ac:dyDescent="0.25">
      <c r="E300" s="13"/>
    </row>
    <row r="301" spans="5:5" x14ac:dyDescent="0.25">
      <c r="E301" s="13"/>
    </row>
    <row r="302" spans="5:5" x14ac:dyDescent="0.25">
      <c r="E302" s="13"/>
    </row>
    <row r="303" spans="5:5" x14ac:dyDescent="0.25">
      <c r="E303" s="13"/>
    </row>
    <row r="304" spans="5:5" x14ac:dyDescent="0.25">
      <c r="E304" s="13"/>
    </row>
    <row r="305" spans="5:5" x14ac:dyDescent="0.25">
      <c r="E305" s="13"/>
    </row>
    <row r="306" spans="5:5" x14ac:dyDescent="0.25">
      <c r="E306" s="13"/>
    </row>
    <row r="307" spans="5:5" x14ac:dyDescent="0.25">
      <c r="E307" s="13"/>
    </row>
    <row r="308" spans="5:5" x14ac:dyDescent="0.25">
      <c r="E308" s="13"/>
    </row>
    <row r="309" spans="5:5" x14ac:dyDescent="0.25">
      <c r="E309" s="13"/>
    </row>
    <row r="310" spans="5:5" x14ac:dyDescent="0.25">
      <c r="E310" s="13"/>
    </row>
    <row r="311" spans="5:5" x14ac:dyDescent="0.25">
      <c r="E311" s="13"/>
    </row>
    <row r="312" spans="5:5" x14ac:dyDescent="0.25">
      <c r="E312" s="13"/>
    </row>
    <row r="313" spans="5:5" x14ac:dyDescent="0.25">
      <c r="E313" s="13"/>
    </row>
    <row r="314" spans="5:5" x14ac:dyDescent="0.25">
      <c r="E314" s="13"/>
    </row>
  </sheetData>
  <sheetProtection selectLockedCells="1" selectUnlockedCells="1"/>
  <mergeCells count="68">
    <mergeCell ref="A21:C21"/>
    <mergeCell ref="A23:C23"/>
    <mergeCell ref="A22:C22"/>
    <mergeCell ref="E7:F7"/>
    <mergeCell ref="F8:F9"/>
    <mergeCell ref="A15:C15"/>
    <mergeCell ref="A16:C16"/>
    <mergeCell ref="A17:C17"/>
    <mergeCell ref="A18:C18"/>
    <mergeCell ref="A19:C19"/>
    <mergeCell ref="A20:C20"/>
    <mergeCell ref="A1:F1"/>
    <mergeCell ref="A2:E2"/>
    <mergeCell ref="A3:F3"/>
    <mergeCell ref="A4:F4"/>
    <mergeCell ref="A6:F6"/>
    <mergeCell ref="H9:I9"/>
    <mergeCell ref="A11:C11"/>
    <mergeCell ref="A12:C12"/>
    <mergeCell ref="A13:C13"/>
    <mergeCell ref="A14:C14"/>
    <mergeCell ref="A10:C10"/>
    <mergeCell ref="A7:C9"/>
    <mergeCell ref="D7:D9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F65:F66"/>
    <mergeCell ref="A71:C71"/>
    <mergeCell ref="A60:C60"/>
    <mergeCell ref="A61:C61"/>
    <mergeCell ref="A62:C62"/>
    <mergeCell ref="A63:C63"/>
    <mergeCell ref="A64:C64"/>
    <mergeCell ref="A65:E66"/>
  </mergeCells>
  <pageMargins left="0.75" right="0.75" top="1" bottom="1" header="0.5" footer="0.5"/>
  <pageSetup scale="66" orientation="portrait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9A463-FF47-47B5-9AF3-D3731D6BC508}">
  <dimension ref="A1:I22"/>
  <sheetViews>
    <sheetView workbookViewId="0">
      <selection activeCell="I4" sqref="I4"/>
    </sheetView>
  </sheetViews>
  <sheetFormatPr defaultRowHeight="12.5" x14ac:dyDescent="0.25"/>
  <cols>
    <col min="1" max="16384" width="8.7265625" style="102"/>
  </cols>
  <sheetData>
    <row r="1" spans="1:9" ht="13" x14ac:dyDescent="0.3">
      <c r="A1" s="101" t="s">
        <v>13</v>
      </c>
    </row>
    <row r="3" spans="1:9" ht="13" thickBot="1" x14ac:dyDescent="0.3">
      <c r="A3" s="102" t="s">
        <v>72</v>
      </c>
      <c r="B3" s="102" t="s">
        <v>73</v>
      </c>
    </row>
    <row r="4" spans="1:9" ht="14.5" x14ac:dyDescent="0.35">
      <c r="A4" s="103" t="s">
        <v>74</v>
      </c>
      <c r="B4" s="104">
        <v>0</v>
      </c>
      <c r="C4" s="105"/>
      <c r="D4" s="106" t="s">
        <v>75</v>
      </c>
      <c r="E4" s="107">
        <v>0</v>
      </c>
      <c r="F4" s="108" t="s">
        <v>76</v>
      </c>
      <c r="G4" s="105"/>
      <c r="H4" s="105"/>
      <c r="I4" s="109">
        <f>ROUND(E4*B4*B7,0)</f>
        <v>0</v>
      </c>
    </row>
    <row r="5" spans="1:9" ht="14.5" x14ac:dyDescent="0.35">
      <c r="A5" s="110" t="s">
        <v>77</v>
      </c>
      <c r="B5" s="111">
        <v>0</v>
      </c>
      <c r="D5" s="112" t="s">
        <v>78</v>
      </c>
      <c r="E5" s="113">
        <v>0</v>
      </c>
      <c r="F5" s="114" t="s">
        <v>79</v>
      </c>
      <c r="I5" s="115">
        <f>ROUND(E5*B5*B4*B7,0)</f>
        <v>0</v>
      </c>
    </row>
    <row r="6" spans="1:9" ht="14.5" x14ac:dyDescent="0.35">
      <c r="A6" s="110" t="s">
        <v>80</v>
      </c>
      <c r="B6" s="111">
        <v>0</v>
      </c>
      <c r="D6" s="112" t="s">
        <v>81</v>
      </c>
      <c r="E6" s="113">
        <v>0</v>
      </c>
      <c r="F6" s="114" t="s">
        <v>82</v>
      </c>
      <c r="I6" s="115">
        <f>ROUND(E6*B6*B4*B7,0)</f>
        <v>0</v>
      </c>
    </row>
    <row r="7" spans="1:9" ht="14.5" x14ac:dyDescent="0.35">
      <c r="A7" s="110" t="s">
        <v>83</v>
      </c>
      <c r="B7" s="111">
        <v>0</v>
      </c>
      <c r="D7" s="112" t="s">
        <v>84</v>
      </c>
      <c r="E7" s="113">
        <v>0</v>
      </c>
      <c r="F7" s="116"/>
      <c r="I7" s="115">
        <f>E7*B4*B7</f>
        <v>0</v>
      </c>
    </row>
    <row r="8" spans="1:9" ht="14.5" x14ac:dyDescent="0.35">
      <c r="A8" s="117"/>
      <c r="B8" s="114"/>
      <c r="D8" s="112" t="s">
        <v>85</v>
      </c>
      <c r="E8" s="113">
        <v>0</v>
      </c>
      <c r="F8" s="114"/>
      <c r="I8" s="115">
        <f>E8*B7</f>
        <v>0</v>
      </c>
    </row>
    <row r="9" spans="1:9" ht="14.5" x14ac:dyDescent="0.35">
      <c r="A9" s="117"/>
      <c r="B9" s="114"/>
      <c r="D9" s="112" t="s">
        <v>86</v>
      </c>
      <c r="E9" s="114"/>
      <c r="F9" s="114"/>
      <c r="I9" s="115">
        <v>0</v>
      </c>
    </row>
    <row r="10" spans="1:9" ht="15" thickBot="1" x14ac:dyDescent="0.4">
      <c r="A10" s="118"/>
      <c r="B10" s="118"/>
      <c r="C10" s="119"/>
      <c r="D10" s="120"/>
      <c r="E10" s="118"/>
      <c r="F10" s="118"/>
      <c r="G10" s="119"/>
      <c r="H10" s="119"/>
      <c r="I10" s="121">
        <f>SUM(I4:I9)</f>
        <v>0</v>
      </c>
    </row>
    <row r="13" spans="1:9" ht="13" x14ac:dyDescent="0.3">
      <c r="A13" s="122" t="s">
        <v>87</v>
      </c>
      <c r="B13" s="122"/>
    </row>
    <row r="15" spans="1:9" ht="13" thickBot="1" x14ac:dyDescent="0.3">
      <c r="A15" s="102" t="s">
        <v>72</v>
      </c>
      <c r="B15" s="102" t="s">
        <v>88</v>
      </c>
    </row>
    <row r="16" spans="1:9" ht="14.5" x14ac:dyDescent="0.35">
      <c r="A16" s="103" t="s">
        <v>74</v>
      </c>
      <c r="B16" s="104">
        <v>0</v>
      </c>
      <c r="C16" s="105"/>
      <c r="D16" s="106" t="s">
        <v>75</v>
      </c>
      <c r="E16" s="107">
        <v>0</v>
      </c>
      <c r="F16" s="108" t="s">
        <v>76</v>
      </c>
      <c r="G16" s="105"/>
      <c r="H16" s="105"/>
      <c r="I16" s="109">
        <f>ROUND(E16*B16*B19,0)</f>
        <v>0</v>
      </c>
    </row>
    <row r="17" spans="1:9" ht="14.5" x14ac:dyDescent="0.35">
      <c r="A17" s="110" t="s">
        <v>77</v>
      </c>
      <c r="B17" s="111">
        <v>0</v>
      </c>
      <c r="D17" s="112" t="s">
        <v>78</v>
      </c>
      <c r="E17" s="113">
        <v>36</v>
      </c>
      <c r="F17" s="114" t="s">
        <v>79</v>
      </c>
      <c r="I17" s="115">
        <f>ROUND(E17*B17*B16*B19,0)</f>
        <v>0</v>
      </c>
    </row>
    <row r="18" spans="1:9" ht="14.5" x14ac:dyDescent="0.35">
      <c r="A18" s="110" t="s">
        <v>80</v>
      </c>
      <c r="B18" s="111">
        <v>0</v>
      </c>
      <c r="D18" s="112" t="s">
        <v>81</v>
      </c>
      <c r="E18" s="113">
        <v>0</v>
      </c>
      <c r="F18" s="114" t="s">
        <v>82</v>
      </c>
      <c r="I18" s="115">
        <f>ROUND(E18*B18*B16*B19,0)</f>
        <v>0</v>
      </c>
    </row>
    <row r="19" spans="1:9" ht="14.5" x14ac:dyDescent="0.35">
      <c r="A19" s="110" t="s">
        <v>83</v>
      </c>
      <c r="B19" s="111">
        <v>2</v>
      </c>
      <c r="D19" s="112" t="s">
        <v>84</v>
      </c>
      <c r="E19" s="113">
        <v>0</v>
      </c>
      <c r="F19" s="116"/>
      <c r="I19" s="115">
        <f>E19*B16*B19</f>
        <v>0</v>
      </c>
    </row>
    <row r="20" spans="1:9" ht="14.5" x14ac:dyDescent="0.35">
      <c r="A20" s="117"/>
      <c r="B20" s="114"/>
      <c r="D20" s="112" t="s">
        <v>85</v>
      </c>
      <c r="E20" s="113">
        <v>0</v>
      </c>
      <c r="F20" s="114"/>
      <c r="I20" s="115">
        <f>E20*B16*B19</f>
        <v>0</v>
      </c>
    </row>
    <row r="21" spans="1:9" ht="14.5" x14ac:dyDescent="0.35">
      <c r="A21" s="117"/>
      <c r="B21" s="114"/>
      <c r="D21" s="112" t="s">
        <v>86</v>
      </c>
      <c r="E21" s="114"/>
      <c r="F21" s="114"/>
      <c r="I21" s="115">
        <f>100*B16*B19</f>
        <v>0</v>
      </c>
    </row>
    <row r="22" spans="1:9" ht="15" thickBot="1" x14ac:dyDescent="0.4">
      <c r="A22" s="118"/>
      <c r="B22" s="118"/>
      <c r="C22" s="119"/>
      <c r="D22" s="120"/>
      <c r="E22" s="118"/>
      <c r="F22" s="118"/>
      <c r="G22" s="119"/>
      <c r="H22" s="119"/>
      <c r="I22" s="121">
        <f>SUM(I16:I21)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Cumulative Budget</vt:lpstr>
      <vt:lpstr>PI</vt:lpstr>
      <vt:lpstr>CoPI1</vt:lpstr>
      <vt:lpstr>CoPI2</vt:lpstr>
      <vt:lpstr>CoPI3</vt:lpstr>
      <vt:lpstr>CoPI4</vt:lpstr>
      <vt:lpstr>CoPI5</vt:lpstr>
      <vt:lpstr>Travel Budget</vt:lpstr>
      <vt:lpstr>CoPI1!Print_Area</vt:lpstr>
      <vt:lpstr>CoPI2!Print_Area</vt:lpstr>
      <vt:lpstr>CoPI3!Print_Area</vt:lpstr>
      <vt:lpstr>CoPI4!Print_Area</vt:lpstr>
      <vt:lpstr>CoPI5!Print_Area</vt:lpstr>
      <vt:lpstr>'Cumulative Budget'!Print_Area</vt:lpstr>
      <vt:lpstr>PI!Print_Area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Research</dc:creator>
  <cp:lastModifiedBy>Monique Gregory</cp:lastModifiedBy>
  <cp:lastPrinted>2012-10-23T13:42:52Z</cp:lastPrinted>
  <dcterms:created xsi:type="dcterms:W3CDTF">2009-01-21T15:59:47Z</dcterms:created>
  <dcterms:modified xsi:type="dcterms:W3CDTF">2021-02-19T19:14:50Z</dcterms:modified>
</cp:coreProperties>
</file>