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s (FY 2021-2022)\"/>
    </mc:Choice>
  </mc:AlternateContent>
  <xr:revisionPtr revIDLastSave="0" documentId="8_{440CE131-A6B7-433F-8BCC-A289135C899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umulative Budget" sheetId="1" r:id="rId1"/>
    <sheet name="PI" sheetId="9" r:id="rId2"/>
    <sheet name="CoPI1" sheetId="10" r:id="rId3"/>
    <sheet name="CoPI2" sheetId="11" r:id="rId4"/>
    <sheet name="CoPI3" sheetId="12" r:id="rId5"/>
    <sheet name="CoPI4" sheetId="13" r:id="rId6"/>
    <sheet name="CoPI5" sheetId="14" r:id="rId7"/>
  </sheets>
  <definedNames>
    <definedName name="_xlnm.Print_Area" localSheetId="2">CoPI1!$A$1:$H$66</definedName>
    <definedName name="_xlnm.Print_Area" localSheetId="3">CoPI2!$A$1:$H$66</definedName>
    <definedName name="_xlnm.Print_Area" localSheetId="4">CoPI3!$A$1:$H$66</definedName>
    <definedName name="_xlnm.Print_Area" localSheetId="5">CoPI4!$A$1:$H$66</definedName>
    <definedName name="_xlnm.Print_Area" localSheetId="6">CoPI5!$A$1:$H$66</definedName>
    <definedName name="_xlnm.Print_Area" localSheetId="0">'Cumulative Budget'!$A$1:$H$66</definedName>
    <definedName name="_xlnm.Print_Area" localSheetId="1">PI!$A$1:$H$66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4" l="1"/>
  <c r="E60" i="14" s="1"/>
  <c r="D58" i="14"/>
  <c r="G49" i="14"/>
  <c r="H49" i="14" s="1"/>
  <c r="F49" i="14"/>
  <c r="E49" i="14"/>
  <c r="G41" i="14"/>
  <c r="F41" i="14"/>
  <c r="E41" i="14"/>
  <c r="H41" i="14" s="1"/>
  <c r="H36" i="14"/>
  <c r="E31" i="14"/>
  <c r="F24" i="14"/>
  <c r="F31" i="14" s="1"/>
  <c r="F23" i="14"/>
  <c r="G23" i="14" s="1"/>
  <c r="F22" i="14"/>
  <c r="G22" i="14" s="1"/>
  <c r="E21" i="14"/>
  <c r="F21" i="14" s="1"/>
  <c r="E20" i="14"/>
  <c r="F20" i="14" s="1"/>
  <c r="E58" i="13"/>
  <c r="E60" i="13" s="1"/>
  <c r="D58" i="13"/>
  <c r="G49" i="13"/>
  <c r="F49" i="13"/>
  <c r="E49" i="13"/>
  <c r="H49" i="13" s="1"/>
  <c r="G41" i="13"/>
  <c r="F41" i="13"/>
  <c r="E41" i="13"/>
  <c r="H36" i="13"/>
  <c r="E31" i="13"/>
  <c r="F24" i="13"/>
  <c r="G24" i="13" s="1"/>
  <c r="G31" i="13" s="1"/>
  <c r="F23" i="13"/>
  <c r="G23" i="13" s="1"/>
  <c r="F22" i="13"/>
  <c r="E21" i="13"/>
  <c r="F21" i="13" s="1"/>
  <c r="G21" i="13" s="1"/>
  <c r="E20" i="13"/>
  <c r="F20" i="13" s="1"/>
  <c r="E58" i="12"/>
  <c r="E60" i="12" s="1"/>
  <c r="D58" i="12"/>
  <c r="G49" i="12"/>
  <c r="F49" i="12"/>
  <c r="E49" i="12"/>
  <c r="H49" i="12" s="1"/>
  <c r="G41" i="12"/>
  <c r="F41" i="12"/>
  <c r="E41" i="12"/>
  <c r="H36" i="12"/>
  <c r="E31" i="12"/>
  <c r="F24" i="12"/>
  <c r="G24" i="12" s="1"/>
  <c r="G31" i="12" s="1"/>
  <c r="F23" i="12"/>
  <c r="G23" i="12" s="1"/>
  <c r="F22" i="12"/>
  <c r="G22" i="12" s="1"/>
  <c r="E21" i="12"/>
  <c r="E30" i="12" s="1"/>
  <c r="E20" i="12"/>
  <c r="E29" i="12" s="1"/>
  <c r="E58" i="11"/>
  <c r="F58" i="11" s="1"/>
  <c r="G58" i="11" s="1"/>
  <c r="D58" i="11"/>
  <c r="G49" i="11"/>
  <c r="F49" i="11"/>
  <c r="E49" i="11"/>
  <c r="G41" i="11"/>
  <c r="F41" i="11"/>
  <c r="E41" i="11"/>
  <c r="H36" i="11"/>
  <c r="E31" i="11"/>
  <c r="F24" i="11"/>
  <c r="F31" i="11" s="1"/>
  <c r="F23" i="11"/>
  <c r="G23" i="11" s="1"/>
  <c r="F22" i="11"/>
  <c r="G22" i="11" s="1"/>
  <c r="E21" i="11"/>
  <c r="E30" i="11" s="1"/>
  <c r="E20" i="11"/>
  <c r="E26" i="11" s="1"/>
  <c r="E58" i="10"/>
  <c r="F58" i="10" s="1"/>
  <c r="G58" i="10" s="1"/>
  <c r="D58" i="10"/>
  <c r="G49" i="10"/>
  <c r="F49" i="10"/>
  <c r="E49" i="10"/>
  <c r="G41" i="10"/>
  <c r="F41" i="10"/>
  <c r="E41" i="10"/>
  <c r="H36" i="10"/>
  <c r="E31" i="10"/>
  <c r="F24" i="10"/>
  <c r="F31" i="10" s="1"/>
  <c r="F23" i="10"/>
  <c r="G23" i="10" s="1"/>
  <c r="F22" i="10"/>
  <c r="G22" i="10" s="1"/>
  <c r="E21" i="10"/>
  <c r="E30" i="10" s="1"/>
  <c r="E20" i="10"/>
  <c r="E29" i="10" s="1"/>
  <c r="E58" i="9"/>
  <c r="F58" i="9" s="1"/>
  <c r="G58" i="9" s="1"/>
  <c r="E21" i="9"/>
  <c r="F21" i="9" s="1"/>
  <c r="E20" i="9"/>
  <c r="F20" i="9" s="1"/>
  <c r="G20" i="9" s="1"/>
  <c r="E29" i="14" l="1"/>
  <c r="G24" i="14"/>
  <c r="G31" i="14" s="1"/>
  <c r="F29" i="13"/>
  <c r="F26" i="13"/>
  <c r="G20" i="13"/>
  <c r="G29" i="13" s="1"/>
  <c r="F30" i="13"/>
  <c r="E30" i="13"/>
  <c r="E26" i="13"/>
  <c r="H41" i="13"/>
  <c r="E26" i="12"/>
  <c r="H41" i="12"/>
  <c r="F21" i="12"/>
  <c r="G21" i="12" s="1"/>
  <c r="G30" i="12" s="1"/>
  <c r="E29" i="11"/>
  <c r="F20" i="11"/>
  <c r="H41" i="11"/>
  <c r="G24" i="11"/>
  <c r="G31" i="11" s="1"/>
  <c r="H49" i="11"/>
  <c r="G24" i="10"/>
  <c r="G31" i="10" s="1"/>
  <c r="H41" i="10"/>
  <c r="H49" i="10"/>
  <c r="F26" i="14"/>
  <c r="G20" i="14"/>
  <c r="F29" i="14"/>
  <c r="G21" i="14"/>
  <c r="G30" i="14" s="1"/>
  <c r="F30" i="14"/>
  <c r="E30" i="14"/>
  <c r="F58" i="14"/>
  <c r="E26" i="14"/>
  <c r="G22" i="13"/>
  <c r="G26" i="13" s="1"/>
  <c r="F58" i="13"/>
  <c r="F31" i="13"/>
  <c r="E29" i="13"/>
  <c r="F30" i="12"/>
  <c r="F58" i="12"/>
  <c r="F20" i="12"/>
  <c r="F31" i="12"/>
  <c r="G20" i="11"/>
  <c r="F21" i="11"/>
  <c r="F26" i="11" s="1"/>
  <c r="F29" i="11"/>
  <c r="F20" i="10"/>
  <c r="E26" i="10"/>
  <c r="F21" i="10"/>
  <c r="E30" i="9"/>
  <c r="E23" i="1"/>
  <c r="H26" i="13" l="1"/>
  <c r="G30" i="13"/>
  <c r="G29" i="14"/>
  <c r="G26" i="14"/>
  <c r="H26" i="14" s="1"/>
  <c r="F60" i="14"/>
  <c r="G58" i="14"/>
  <c r="G60" i="14" s="1"/>
  <c r="F60" i="13"/>
  <c r="G58" i="13"/>
  <c r="G60" i="13" s="1"/>
  <c r="F60" i="12"/>
  <c r="G58" i="12"/>
  <c r="G60" i="12" s="1"/>
  <c r="F26" i="12"/>
  <c r="F29" i="12"/>
  <c r="G20" i="12"/>
  <c r="F30" i="11"/>
  <c r="G21" i="11"/>
  <c r="G30" i="11" s="1"/>
  <c r="G29" i="11"/>
  <c r="G21" i="10"/>
  <c r="G30" i="10" s="1"/>
  <c r="F30" i="10"/>
  <c r="F26" i="10"/>
  <c r="F29" i="10"/>
  <c r="G20" i="10"/>
  <c r="F23" i="9"/>
  <c r="G26" i="11" l="1"/>
  <c r="H26" i="11" s="1"/>
  <c r="H60" i="14"/>
  <c r="H60" i="13"/>
  <c r="G29" i="12"/>
  <c r="G26" i="12"/>
  <c r="H26" i="12" s="1"/>
  <c r="H60" i="12"/>
  <c r="G26" i="10"/>
  <c r="H26" i="10" s="1"/>
  <c r="G29" i="10"/>
  <c r="G23" i="9"/>
  <c r="G23" i="1" s="1"/>
  <c r="F23" i="1"/>
  <c r="N16" i="14"/>
  <c r="O16" i="14" s="1"/>
  <c r="M16" i="14"/>
  <c r="N15" i="14"/>
  <c r="M15" i="14"/>
  <c r="N14" i="14"/>
  <c r="M14" i="14"/>
  <c r="N13" i="14"/>
  <c r="M13" i="14"/>
  <c r="N12" i="14"/>
  <c r="O12" i="14" s="1"/>
  <c r="M12" i="14"/>
  <c r="N11" i="14"/>
  <c r="O11" i="14" s="1"/>
  <c r="M11" i="14"/>
  <c r="N16" i="13"/>
  <c r="O16" i="13" s="1"/>
  <c r="M16" i="13"/>
  <c r="N15" i="13"/>
  <c r="M15" i="13"/>
  <c r="N14" i="13"/>
  <c r="M14" i="13"/>
  <c r="N13" i="13"/>
  <c r="M13" i="13"/>
  <c r="N12" i="13"/>
  <c r="O12" i="13" s="1"/>
  <c r="M12" i="13"/>
  <c r="N11" i="13"/>
  <c r="O11" i="13" s="1"/>
  <c r="M11" i="13"/>
  <c r="N16" i="12"/>
  <c r="O16" i="12" s="1"/>
  <c r="M16" i="12"/>
  <c r="N15" i="12"/>
  <c r="O15" i="12" s="1"/>
  <c r="M15" i="12"/>
  <c r="N14" i="12"/>
  <c r="M14" i="12"/>
  <c r="N13" i="12"/>
  <c r="M13" i="12"/>
  <c r="N12" i="12"/>
  <c r="O12" i="12" s="1"/>
  <c r="M12" i="12"/>
  <c r="N11" i="12"/>
  <c r="M11" i="12"/>
  <c r="N16" i="11"/>
  <c r="O16" i="11" s="1"/>
  <c r="M16" i="11"/>
  <c r="N15" i="11"/>
  <c r="O15" i="11" s="1"/>
  <c r="M15" i="11"/>
  <c r="N14" i="11"/>
  <c r="M14" i="11"/>
  <c r="N13" i="11"/>
  <c r="M13" i="11"/>
  <c r="N12" i="11"/>
  <c r="O12" i="11" s="1"/>
  <c r="M12" i="11"/>
  <c r="N11" i="11"/>
  <c r="M11" i="11"/>
  <c r="N16" i="10"/>
  <c r="O16" i="10" s="1"/>
  <c r="M16" i="10"/>
  <c r="N15" i="10"/>
  <c r="M15" i="10"/>
  <c r="N14" i="10"/>
  <c r="M14" i="10"/>
  <c r="N13" i="10"/>
  <c r="M13" i="10"/>
  <c r="N12" i="10"/>
  <c r="O12" i="10" s="1"/>
  <c r="M12" i="10"/>
  <c r="N11" i="10"/>
  <c r="O11" i="10" s="1"/>
  <c r="M11" i="10"/>
  <c r="M12" i="9"/>
  <c r="M13" i="9"/>
  <c r="M14" i="9"/>
  <c r="M15" i="9"/>
  <c r="M16" i="9"/>
  <c r="M11" i="9"/>
  <c r="O15" i="14" l="1"/>
  <c r="O15" i="13"/>
  <c r="O11" i="12"/>
  <c r="O11" i="11"/>
  <c r="O15" i="10"/>
  <c r="O14" i="14"/>
  <c r="O13" i="14"/>
  <c r="O14" i="13"/>
  <c r="O13" i="13"/>
  <c r="O14" i="12"/>
  <c r="O13" i="12"/>
  <c r="O14" i="11"/>
  <c r="O13" i="11"/>
  <c r="O14" i="10"/>
  <c r="O13" i="10"/>
  <c r="E59" i="9"/>
  <c r="F59" i="9" s="1"/>
  <c r="G59" i="9" s="1"/>
  <c r="E11" i="12" l="1"/>
  <c r="N12" i="9"/>
  <c r="O12" i="9" s="1"/>
  <c r="N13" i="9"/>
  <c r="O13" i="9" s="1"/>
  <c r="N14" i="9"/>
  <c r="O14" i="9" s="1"/>
  <c r="N15" i="9"/>
  <c r="N16" i="9"/>
  <c r="O16" i="9" s="1"/>
  <c r="N11" i="9"/>
  <c r="F11" i="12" l="1"/>
  <c r="M20" i="12"/>
  <c r="O15" i="9"/>
  <c r="O11" i="9"/>
  <c r="E13" i="14"/>
  <c r="M22" i="14" s="1"/>
  <c r="G11" i="12" l="1"/>
  <c r="O20" i="12" s="1"/>
  <c r="N20" i="12"/>
  <c r="F13" i="14"/>
  <c r="N22" i="14" s="1"/>
  <c r="G13" i="14" l="1"/>
  <c r="E16" i="14"/>
  <c r="M25" i="14" s="1"/>
  <c r="E15" i="14"/>
  <c r="M24" i="14" s="1"/>
  <c r="E14" i="14"/>
  <c r="M23" i="14" s="1"/>
  <c r="E12" i="14"/>
  <c r="M21" i="14" s="1"/>
  <c r="E11" i="14"/>
  <c r="M20" i="14" s="1"/>
  <c r="E16" i="13"/>
  <c r="M25" i="13" s="1"/>
  <c r="E15" i="13"/>
  <c r="M24" i="13" s="1"/>
  <c r="E14" i="13"/>
  <c r="M23" i="13" s="1"/>
  <c r="E13" i="13"/>
  <c r="M22" i="13" s="1"/>
  <c r="E12" i="13"/>
  <c r="M21" i="13" s="1"/>
  <c r="E11" i="13"/>
  <c r="M20" i="13" s="1"/>
  <c r="O22" i="14" l="1"/>
  <c r="F11" i="13"/>
  <c r="N20" i="13" s="1"/>
  <c r="F14" i="13"/>
  <c r="N23" i="13" s="1"/>
  <c r="F13" i="13"/>
  <c r="N22" i="13" s="1"/>
  <c r="F16" i="14"/>
  <c r="N25" i="14" s="1"/>
  <c r="F15" i="14"/>
  <c r="N24" i="14" s="1"/>
  <c r="F11" i="14"/>
  <c r="N20" i="14" s="1"/>
  <c r="F14" i="14"/>
  <c r="N23" i="14" s="1"/>
  <c r="F12" i="13"/>
  <c r="N21" i="13" s="1"/>
  <c r="F16" i="13"/>
  <c r="N25" i="13" s="1"/>
  <c r="F15" i="13"/>
  <c r="N24" i="13" s="1"/>
  <c r="F12" i="14"/>
  <c r="N21" i="14" s="1"/>
  <c r="E18" i="14"/>
  <c r="E28" i="14" s="1"/>
  <c r="E33" i="14" s="1"/>
  <c r="E18" i="13"/>
  <c r="E28" i="13" s="1"/>
  <c r="E33" i="13" s="1"/>
  <c r="E16" i="12"/>
  <c r="M25" i="12" s="1"/>
  <c r="E15" i="12"/>
  <c r="M24" i="12" s="1"/>
  <c r="E14" i="12"/>
  <c r="M23" i="12" s="1"/>
  <c r="E13" i="12"/>
  <c r="M22" i="12" s="1"/>
  <c r="E12" i="12"/>
  <c r="M21" i="12" s="1"/>
  <c r="E16" i="11"/>
  <c r="M25" i="11" s="1"/>
  <c r="E15" i="11"/>
  <c r="M24" i="11" s="1"/>
  <c r="E14" i="11"/>
  <c r="M23" i="11" s="1"/>
  <c r="E34" i="14" l="1"/>
  <c r="E34" i="13"/>
  <c r="G14" i="14"/>
  <c r="O23" i="14" s="1"/>
  <c r="G15" i="13"/>
  <c r="O24" i="13" s="1"/>
  <c r="G11" i="13"/>
  <c r="O20" i="13" s="1"/>
  <c r="G14" i="13"/>
  <c r="O23" i="13" s="1"/>
  <c r="F14" i="11"/>
  <c r="N23" i="11" s="1"/>
  <c r="F16" i="11"/>
  <c r="N25" i="11" s="1"/>
  <c r="F15" i="11"/>
  <c r="N24" i="11" s="1"/>
  <c r="F16" i="12"/>
  <c r="N25" i="12" s="1"/>
  <c r="F15" i="12"/>
  <c r="N24" i="12" s="1"/>
  <c r="F14" i="12"/>
  <c r="F13" i="12"/>
  <c r="N22" i="12" s="1"/>
  <c r="F12" i="12"/>
  <c r="N21" i="12" s="1"/>
  <c r="G13" i="13"/>
  <c r="O22" i="13" s="1"/>
  <c r="G16" i="14"/>
  <c r="O25" i="14" s="1"/>
  <c r="G15" i="14"/>
  <c r="O24" i="14" s="1"/>
  <c r="F18" i="14"/>
  <c r="F28" i="14" s="1"/>
  <c r="F33" i="14" s="1"/>
  <c r="F34" i="14" s="1"/>
  <c r="F61" i="14" s="1"/>
  <c r="F62" i="14" s="1"/>
  <c r="F63" i="14" s="1"/>
  <c r="F64" i="14" s="1"/>
  <c r="G11" i="14"/>
  <c r="O20" i="14" s="1"/>
  <c r="G12" i="13"/>
  <c r="O21" i="13" s="1"/>
  <c r="G16" i="13"/>
  <c r="O25" i="13" s="1"/>
  <c r="F18" i="13"/>
  <c r="F28" i="13" s="1"/>
  <c r="F33" i="13" s="1"/>
  <c r="F34" i="13" s="1"/>
  <c r="F61" i="13" s="1"/>
  <c r="F62" i="13" s="1"/>
  <c r="F63" i="13" s="1"/>
  <c r="F64" i="13" s="1"/>
  <c r="G12" i="14"/>
  <c r="E18" i="12"/>
  <c r="E28" i="12" s="1"/>
  <c r="E33" i="12" s="1"/>
  <c r="E16" i="10"/>
  <c r="M25" i="10" s="1"/>
  <c r="E15" i="10"/>
  <c r="M24" i="10" s="1"/>
  <c r="E14" i="10"/>
  <c r="M23" i="10" s="1"/>
  <c r="E11" i="10"/>
  <c r="M20" i="10" s="1"/>
  <c r="E13" i="10"/>
  <c r="M22" i="10" s="1"/>
  <c r="E12" i="10"/>
  <c r="M21" i="10" s="1"/>
  <c r="E61" i="14" l="1"/>
  <c r="E61" i="13"/>
  <c r="E34" i="12"/>
  <c r="G14" i="12"/>
  <c r="O23" i="12" s="1"/>
  <c r="N23" i="12"/>
  <c r="O21" i="14"/>
  <c r="G14" i="11"/>
  <c r="O23" i="11" s="1"/>
  <c r="G16" i="11"/>
  <c r="O25" i="11" s="1"/>
  <c r="G15" i="11"/>
  <c r="O24" i="11" s="1"/>
  <c r="F12" i="10"/>
  <c r="N21" i="10" s="1"/>
  <c r="F14" i="10"/>
  <c r="N23" i="10" s="1"/>
  <c r="F16" i="10"/>
  <c r="N25" i="10" s="1"/>
  <c r="F15" i="10"/>
  <c r="N24" i="10" s="1"/>
  <c r="F13" i="10"/>
  <c r="N22" i="10" s="1"/>
  <c r="F11" i="10"/>
  <c r="N20" i="10" s="1"/>
  <c r="G16" i="12"/>
  <c r="O25" i="12" s="1"/>
  <c r="F18" i="12"/>
  <c r="F28" i="12" s="1"/>
  <c r="F33" i="12" s="1"/>
  <c r="F34" i="12" s="1"/>
  <c r="F61" i="12" s="1"/>
  <c r="F62" i="12" s="1"/>
  <c r="F63" i="12" s="1"/>
  <c r="F64" i="12" s="1"/>
  <c r="G15" i="12"/>
  <c r="O24" i="12" s="1"/>
  <c r="G13" i="12"/>
  <c r="O22" i="12" s="1"/>
  <c r="G12" i="12"/>
  <c r="O21" i="12" s="1"/>
  <c r="G18" i="13"/>
  <c r="G28" i="13" s="1"/>
  <c r="G33" i="13" s="1"/>
  <c r="G34" i="13" s="1"/>
  <c r="G61" i="13" s="1"/>
  <c r="G62" i="13" s="1"/>
  <c r="G63" i="13" s="1"/>
  <c r="G64" i="13" s="1"/>
  <c r="G18" i="14"/>
  <c r="G28" i="14" s="1"/>
  <c r="G33" i="14" s="1"/>
  <c r="G34" i="14" s="1"/>
  <c r="G61" i="14" s="1"/>
  <c r="G62" i="14" s="1"/>
  <c r="G63" i="14" s="1"/>
  <c r="G64" i="14" s="1"/>
  <c r="E18" i="10"/>
  <c r="E28" i="10" s="1"/>
  <c r="E33" i="10" s="1"/>
  <c r="H36" i="9"/>
  <c r="G41" i="9"/>
  <c r="F41" i="9"/>
  <c r="F24" i="9"/>
  <c r="F24" i="1" s="1"/>
  <c r="F22" i="9"/>
  <c r="G21" i="9"/>
  <c r="E41" i="9"/>
  <c r="H41" i="9" s="1"/>
  <c r="E31" i="9"/>
  <c r="E31" i="1"/>
  <c r="E29" i="9"/>
  <c r="E26" i="9"/>
  <c r="E16" i="9"/>
  <c r="M25" i="9" s="1"/>
  <c r="E15" i="9"/>
  <c r="M24" i="9" s="1"/>
  <c r="E14" i="9"/>
  <c r="E13" i="9"/>
  <c r="M22" i="9" s="1"/>
  <c r="E12" i="9"/>
  <c r="M21" i="9" s="1"/>
  <c r="E11" i="9"/>
  <c r="M20" i="9" s="1"/>
  <c r="G56" i="1"/>
  <c r="G54" i="1"/>
  <c r="G53" i="1"/>
  <c r="G52" i="1"/>
  <c r="G48" i="1"/>
  <c r="G47" i="1"/>
  <c r="G46" i="1"/>
  <c r="G45" i="1"/>
  <c r="G44" i="1"/>
  <c r="G40" i="1"/>
  <c r="G39" i="1"/>
  <c r="G36" i="1"/>
  <c r="F56" i="1"/>
  <c r="F54" i="1"/>
  <c r="F53" i="1"/>
  <c r="F52" i="1"/>
  <c r="F48" i="1"/>
  <c r="F47" i="1"/>
  <c r="F46" i="1"/>
  <c r="F45" i="1"/>
  <c r="F44" i="1"/>
  <c r="F40" i="1"/>
  <c r="F39" i="1"/>
  <c r="F36" i="1"/>
  <c r="F21" i="1"/>
  <c r="E56" i="1"/>
  <c r="E54" i="1"/>
  <c r="E53" i="1"/>
  <c r="E52" i="1"/>
  <c r="E48" i="1"/>
  <c r="E47" i="1"/>
  <c r="E46" i="1"/>
  <c r="E45" i="1"/>
  <c r="E44" i="1"/>
  <c r="E40" i="1"/>
  <c r="E39" i="1"/>
  <c r="E36" i="1"/>
  <c r="E24" i="1"/>
  <c r="E22" i="1"/>
  <c r="E21" i="1"/>
  <c r="E20" i="1"/>
  <c r="E13" i="11"/>
  <c r="M22" i="11" s="1"/>
  <c r="E12" i="11"/>
  <c r="M21" i="11" s="1"/>
  <c r="E11" i="11"/>
  <c r="M20" i="11" s="1"/>
  <c r="H33" i="13" l="1"/>
  <c r="H33" i="14"/>
  <c r="H61" i="14"/>
  <c r="E62" i="14"/>
  <c r="H34" i="14"/>
  <c r="H61" i="13"/>
  <c r="E62" i="13"/>
  <c r="H34" i="13"/>
  <c r="E61" i="12"/>
  <c r="E34" i="10"/>
  <c r="E14" i="1"/>
  <c r="M23" i="9"/>
  <c r="F22" i="1"/>
  <c r="F30" i="9"/>
  <c r="E30" i="1"/>
  <c r="F20" i="1"/>
  <c r="F41" i="1"/>
  <c r="G24" i="9"/>
  <c r="G31" i="9" s="1"/>
  <c r="G14" i="10"/>
  <c r="O23" i="10" s="1"/>
  <c r="F13" i="11"/>
  <c r="N22" i="11" s="1"/>
  <c r="G12" i="10"/>
  <c r="O21" i="10" s="1"/>
  <c r="G16" i="10"/>
  <c r="O25" i="10" s="1"/>
  <c r="G15" i="10"/>
  <c r="O24" i="10" s="1"/>
  <c r="F18" i="10"/>
  <c r="F28" i="10" s="1"/>
  <c r="F33" i="10" s="1"/>
  <c r="F34" i="10" s="1"/>
  <c r="G13" i="10"/>
  <c r="O22" i="10" s="1"/>
  <c r="G11" i="10"/>
  <c r="O20" i="10" s="1"/>
  <c r="F12" i="11"/>
  <c r="N21" i="11" s="1"/>
  <c r="G18" i="12"/>
  <c r="G28" i="12" s="1"/>
  <c r="G33" i="12" s="1"/>
  <c r="G34" i="12" s="1"/>
  <c r="G61" i="12" s="1"/>
  <c r="G62" i="12" s="1"/>
  <c r="G63" i="12" s="1"/>
  <c r="G64" i="12" s="1"/>
  <c r="F14" i="9"/>
  <c r="N23" i="9" s="1"/>
  <c r="E41" i="1"/>
  <c r="G41" i="1"/>
  <c r="E26" i="1"/>
  <c r="F49" i="1"/>
  <c r="G49" i="1"/>
  <c r="H36" i="1"/>
  <c r="E49" i="1"/>
  <c r="F11" i="9"/>
  <c r="E11" i="1"/>
  <c r="E18" i="9"/>
  <c r="E28" i="9" s="1"/>
  <c r="E33" i="9" s="1"/>
  <c r="E34" i="9" s="1"/>
  <c r="G29" i="9"/>
  <c r="E15" i="1"/>
  <c r="F15" i="9"/>
  <c r="N24" i="9" s="1"/>
  <c r="F26" i="9"/>
  <c r="E12" i="1"/>
  <c r="F12" i="9"/>
  <c r="N21" i="9" s="1"/>
  <c r="E16" i="1"/>
  <c r="F16" i="9"/>
  <c r="N25" i="9" s="1"/>
  <c r="F29" i="9"/>
  <c r="G22" i="9"/>
  <c r="G30" i="9" s="1"/>
  <c r="E13" i="1"/>
  <c r="F13" i="9"/>
  <c r="N22" i="9" s="1"/>
  <c r="F11" i="11"/>
  <c r="N20" i="11" s="1"/>
  <c r="E18" i="11"/>
  <c r="E28" i="11" s="1"/>
  <c r="E33" i="11" s="1"/>
  <c r="F31" i="9"/>
  <c r="H62" i="14" l="1"/>
  <c r="E63" i="14"/>
  <c r="H62" i="13"/>
  <c r="E63" i="13"/>
  <c r="H34" i="12"/>
  <c r="E62" i="12"/>
  <c r="H61" i="12"/>
  <c r="H33" i="12"/>
  <c r="E34" i="11"/>
  <c r="F26" i="1"/>
  <c r="E29" i="1"/>
  <c r="G14" i="9"/>
  <c r="O23" i="9" s="1"/>
  <c r="G13" i="11"/>
  <c r="O22" i="11" s="1"/>
  <c r="G13" i="9"/>
  <c r="O22" i="9" s="1"/>
  <c r="G11" i="9"/>
  <c r="N20" i="9"/>
  <c r="G18" i="10"/>
  <c r="G28" i="10" s="1"/>
  <c r="G33" i="10" s="1"/>
  <c r="G34" i="10" s="1"/>
  <c r="H34" i="10" s="1"/>
  <c r="G12" i="11"/>
  <c r="O21" i="11" s="1"/>
  <c r="G16" i="9"/>
  <c r="O25" i="9" s="1"/>
  <c r="G15" i="9"/>
  <c r="O24" i="9" s="1"/>
  <c r="E18" i="1"/>
  <c r="G11" i="11"/>
  <c r="O20" i="11" s="1"/>
  <c r="F18" i="11"/>
  <c r="F28" i="11" s="1"/>
  <c r="F33" i="11" s="1"/>
  <c r="F34" i="11" s="1"/>
  <c r="G12" i="9"/>
  <c r="O21" i="9" s="1"/>
  <c r="F18" i="9"/>
  <c r="F28" i="9" s="1"/>
  <c r="F33" i="9" s="1"/>
  <c r="F34" i="9" s="1"/>
  <c r="G26" i="9"/>
  <c r="E64" i="14" l="1"/>
  <c r="H64" i="14" s="1"/>
  <c r="H65" i="14" s="1"/>
  <c r="N16" i="1" s="1"/>
  <c r="H63" i="14"/>
  <c r="H63" i="13"/>
  <c r="E64" i="13"/>
  <c r="H64" i="13" s="1"/>
  <c r="H65" i="13" s="1"/>
  <c r="N15" i="1" s="1"/>
  <c r="E63" i="12"/>
  <c r="H62" i="12"/>
  <c r="H33" i="10"/>
  <c r="O20" i="9"/>
  <c r="G18" i="9"/>
  <c r="G18" i="11"/>
  <c r="G28" i="11" s="1"/>
  <c r="G33" i="11" s="1"/>
  <c r="G34" i="11" s="1"/>
  <c r="H34" i="11" s="1"/>
  <c r="H26" i="9"/>
  <c r="E64" i="12" l="1"/>
  <c r="H64" i="12" s="1"/>
  <c r="H65" i="12" s="1"/>
  <c r="N14" i="1" s="1"/>
  <c r="H63" i="12"/>
  <c r="H33" i="11"/>
  <c r="H18" i="12"/>
  <c r="G28" i="9"/>
  <c r="G33" i="9" s="1"/>
  <c r="A4" i="14"/>
  <c r="A3" i="14"/>
  <c r="F2" i="14"/>
  <c r="A2" i="14"/>
  <c r="A1" i="14"/>
  <c r="A4" i="13"/>
  <c r="A3" i="13"/>
  <c r="F2" i="13"/>
  <c r="A2" i="13"/>
  <c r="A1" i="13"/>
  <c r="A4" i="12"/>
  <c r="A3" i="12"/>
  <c r="F2" i="12"/>
  <c r="A2" i="12"/>
  <c r="A1" i="12"/>
  <c r="A4" i="11"/>
  <c r="A3" i="11"/>
  <c r="F2" i="11"/>
  <c r="A2" i="11"/>
  <c r="A1" i="11"/>
  <c r="A4" i="10"/>
  <c r="A3" i="10"/>
  <c r="F2" i="10"/>
  <c r="A2" i="10"/>
  <c r="A1" i="10"/>
  <c r="F2" i="9"/>
  <c r="A4" i="9"/>
  <c r="A3" i="9"/>
  <c r="A2" i="9"/>
  <c r="A1" i="9"/>
  <c r="A16" i="14"/>
  <c r="A15" i="13"/>
  <c r="A14" i="12"/>
  <c r="A13" i="11"/>
  <c r="A12" i="10"/>
  <c r="A11" i="9"/>
  <c r="H41" i="1"/>
  <c r="H49" i="1"/>
  <c r="E55" i="1"/>
  <c r="F55" i="1"/>
  <c r="G55" i="1"/>
  <c r="E57" i="1"/>
  <c r="F57" i="1"/>
  <c r="G57" i="1"/>
  <c r="D58" i="9"/>
  <c r="G49" i="9"/>
  <c r="F49" i="9"/>
  <c r="E49" i="9"/>
  <c r="E59" i="1" l="1"/>
  <c r="E60" i="10"/>
  <c r="E61" i="10" s="1"/>
  <c r="E62" i="10" s="1"/>
  <c r="E63" i="10" s="1"/>
  <c r="E64" i="10" s="1"/>
  <c r="E60" i="9"/>
  <c r="E60" i="11"/>
  <c r="E61" i="11" s="1"/>
  <c r="E62" i="11" s="1"/>
  <c r="E63" i="11" s="1"/>
  <c r="E64" i="11" s="1"/>
  <c r="E58" i="1"/>
  <c r="G34" i="9"/>
  <c r="G22" i="1"/>
  <c r="F16" i="1"/>
  <c r="F15" i="1"/>
  <c r="F14" i="1"/>
  <c r="F13" i="1"/>
  <c r="F12" i="1"/>
  <c r="H49" i="9"/>
  <c r="F31" i="1"/>
  <c r="F30" i="1"/>
  <c r="G21" i="1"/>
  <c r="G20" i="1"/>
  <c r="F11" i="1"/>
  <c r="F29" i="1"/>
  <c r="G24" i="1"/>
  <c r="E60" i="1" l="1"/>
  <c r="F59" i="1"/>
  <c r="H33" i="9"/>
  <c r="H18" i="9"/>
  <c r="E61" i="9"/>
  <c r="F60" i="10"/>
  <c r="F61" i="10" s="1"/>
  <c r="F62" i="10" s="1"/>
  <c r="F63" i="10" s="1"/>
  <c r="F64" i="10" s="1"/>
  <c r="F60" i="11"/>
  <c r="F61" i="11" s="1"/>
  <c r="F62" i="11" s="1"/>
  <c r="F63" i="11" s="1"/>
  <c r="F64" i="11" s="1"/>
  <c r="H34" i="9"/>
  <c r="F60" i="9"/>
  <c r="F61" i="9" s="1"/>
  <c r="G26" i="1"/>
  <c r="G16" i="1"/>
  <c r="G15" i="1"/>
  <c r="G14" i="1"/>
  <c r="F18" i="1"/>
  <c r="G13" i="1"/>
  <c r="G12" i="1"/>
  <c r="G31" i="1"/>
  <c r="G30" i="1"/>
  <c r="G29" i="1"/>
  <c r="G11" i="1"/>
  <c r="G59" i="1" l="1"/>
  <c r="G60" i="9"/>
  <c r="G61" i="9" s="1"/>
  <c r="G60" i="10"/>
  <c r="G61" i="10" s="1"/>
  <c r="G62" i="10" s="1"/>
  <c r="G63" i="10" s="1"/>
  <c r="G64" i="10" s="1"/>
  <c r="G60" i="11"/>
  <c r="G61" i="11" s="1"/>
  <c r="G62" i="11" s="1"/>
  <c r="G63" i="11" s="1"/>
  <c r="H18" i="11"/>
  <c r="F58" i="1"/>
  <c r="F60" i="1" s="1"/>
  <c r="E28" i="1"/>
  <c r="E33" i="1" s="1"/>
  <c r="E34" i="1" s="1"/>
  <c r="E61" i="1" s="1"/>
  <c r="E62" i="1" s="1"/>
  <c r="E63" i="1" s="1"/>
  <c r="E64" i="1" s="1"/>
  <c r="G18" i="1"/>
  <c r="E62" i="9"/>
  <c r="H18" i="14" l="1"/>
  <c r="G58" i="1"/>
  <c r="G60" i="1" s="1"/>
  <c r="E63" i="9"/>
  <c r="G62" i="9"/>
  <c r="G63" i="9" s="1"/>
  <c r="G64" i="9" s="1"/>
  <c r="F28" i="1"/>
  <c r="F33" i="1" s="1"/>
  <c r="F34" i="1" s="1"/>
  <c r="F61" i="1" s="1"/>
  <c r="F62" i="1" s="1"/>
  <c r="F63" i="1" s="1"/>
  <c r="F64" i="1" s="1"/>
  <c r="G64" i="11"/>
  <c r="H61" i="9" l="1"/>
  <c r="H60" i="9"/>
  <c r="H18" i="13"/>
  <c r="H60" i="11"/>
  <c r="H26" i="1"/>
  <c r="G28" i="1"/>
  <c r="G33" i="1" s="1"/>
  <c r="G34" i="1" s="1"/>
  <c r="G61" i="1" s="1"/>
  <c r="G62" i="1" s="1"/>
  <c r="G63" i="1" s="1"/>
  <c r="G64" i="1" s="1"/>
  <c r="H18" i="10"/>
  <c r="E64" i="9"/>
  <c r="F62" i="9"/>
  <c r="H18" i="1" l="1"/>
  <c r="H60" i="10"/>
  <c r="F63" i="9"/>
  <c r="H60" i="1"/>
  <c r="H61" i="11" l="1"/>
  <c r="H63" i="11"/>
  <c r="H62" i="11"/>
  <c r="F64" i="9"/>
  <c r="H33" i="1"/>
  <c r="H64" i="11"/>
  <c r="H65" i="11" s="1"/>
  <c r="N13" i="1" s="1"/>
  <c r="H34" i="1" l="1"/>
  <c r="H62" i="10"/>
  <c r="H61" i="10"/>
  <c r="H62" i="9"/>
  <c r="H63" i="10"/>
  <c r="H64" i="9" l="1"/>
  <c r="H65" i="9" s="1"/>
  <c r="N11" i="1" s="1"/>
  <c r="H63" i="9"/>
  <c r="H64" i="10"/>
  <c r="H65" i="10" s="1"/>
  <c r="N12" i="1" s="1"/>
  <c r="N17" i="1" l="1"/>
  <c r="D58" i="1"/>
  <c r="O12" i="1" l="1"/>
  <c r="O13" i="1"/>
  <c r="O15" i="1"/>
  <c r="O14" i="1"/>
  <c r="O16" i="1"/>
  <c r="O17" i="1"/>
  <c r="O11" i="1"/>
  <c r="H61" i="1"/>
  <c r="H62" i="1" l="1"/>
  <c r="H64" i="1" l="1"/>
  <c r="H65" i="1" s="1"/>
  <c r="H63" i="1"/>
</calcChain>
</file>

<file path=xl/sharedStrings.xml><?xml version="1.0" encoding="utf-8"?>
<sst xmlns="http://schemas.openxmlformats.org/spreadsheetml/2006/main" count="508" uniqueCount="75">
  <si>
    <t>Cumulative Budget</t>
  </si>
  <si>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</si>
  <si>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</si>
  <si>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</si>
  <si>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</si>
  <si>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</si>
  <si>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</si>
  <si>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</si>
  <si>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</si>
  <si>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</si>
  <si>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</si>
  <si>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</si>
  <si>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</si>
  <si>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</si>
  <si>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</si>
  <si>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</si>
  <si>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</si>
  <si>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</si>
  <si>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</si>
  <si>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</si>
  <si>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</si>
  <si>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</si>
  <si>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</si>
  <si>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</si>
  <si>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</si>
  <si>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</si>
  <si>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</si>
  <si>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</si>
  <si>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</si>
  <si>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</si>
  <si>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</si>
  <si>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</si>
  <si>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</si>
  <si>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</si>
  <si>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</si>
  <si>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</si>
  <si>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</si>
  <si>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</si>
  <si>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RATE</t>
  </si>
  <si>
    <t>Faculty</t>
  </si>
  <si>
    <t>Post Doctoral Associate</t>
  </si>
  <si>
    <t xml:space="preserve">PI Name: </t>
  </si>
  <si>
    <t xml:space="preserve">Proposal Title: 
</t>
  </si>
  <si>
    <t>PI Salary</t>
  </si>
  <si>
    <t>No. Months</t>
  </si>
  <si>
    <t>Tuition/ Unit</t>
  </si>
  <si>
    <t>Units</t>
  </si>
  <si>
    <t>H. Indirect Costs</t>
  </si>
  <si>
    <t>Project Dates:</t>
  </si>
  <si>
    <t>Program:</t>
  </si>
  <si>
    <t>Dates</t>
  </si>
  <si>
    <t xml:space="preserve">Agency: </t>
  </si>
  <si>
    <t>Dr. XXX (PI)</t>
  </si>
  <si>
    <t>Dr. XXX (CoPI1)</t>
  </si>
  <si>
    <t>Dr. XXX (CoPI2)</t>
  </si>
  <si>
    <t>Dr. XXX (CoPI3)</t>
  </si>
  <si>
    <t>Dr. XXX (CoPI4)</t>
  </si>
  <si>
    <t>Dr. XXX (CoPI5)</t>
  </si>
  <si>
    <t>OPS Adjunct and Non-Students</t>
  </si>
  <si>
    <t xml:space="preserve">Students - Undergrad and Grad, GRA and GTA </t>
  </si>
  <si>
    <t>3.5% annual increase</t>
  </si>
  <si>
    <t>HURON Percentages</t>
  </si>
  <si>
    <t>*Graduate Assistantship Agreement (GAA) - graduate student hired on contract that pays stipend plus tuition</t>
  </si>
  <si>
    <t>**OPS Student - undergraduate or graduate student hired hourly without tuition support</t>
  </si>
  <si>
    <t>*Graduate Student (GAA)</t>
  </si>
  <si>
    <t>**OPS Graduate Student</t>
  </si>
  <si>
    <t>**OPS Undergraduate Student</t>
  </si>
  <si>
    <t>Annual Wage</t>
  </si>
  <si>
    <t>Fringe Rate</t>
  </si>
  <si>
    <t>Subtotal Other Personnel</t>
  </si>
  <si>
    <t>By PI</t>
  </si>
  <si>
    <t xml:space="preserve">Total Project </t>
  </si>
  <si>
    <t>OH Return %</t>
  </si>
  <si>
    <t>Total Budget</t>
  </si>
  <si>
    <t>FY 2021-2022 fringe rates submitted to DHHS for approval. These rates are subject to change contingent upon DHHS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</si>
</sst>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#,##0.0000000_);\(#,##0.0000000\)"/>
  </numFmts>
  <fonts count="1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i/>
      <sz val="9"/>
      <name val="Arial"/>
      <family val="2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Fill="1"/>
    <xf numFmtId="0" fontId="5" fillId="0" borderId="0" xfId="0" applyFont="1" applyFill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6" fillId="0" borderId="4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8" fillId="2" borderId="7" xfId="1" applyNumberFormat="1" applyFont="1" applyFill="1" applyBorder="1"/>
    <xf numFmtId="164" fontId="8" fillId="0" borderId="7" xfId="1" applyNumberFormat="1" applyFont="1" applyFill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9" fillId="2" borderId="8" xfId="1" applyNumberFormat="1" applyFont="1" applyFill="1" applyBorder="1"/>
    <xf numFmtId="164" fontId="9" fillId="0" borderId="8" xfId="1" applyNumberFormat="1" applyFont="1" applyBorder="1"/>
    <xf numFmtId="164" fontId="0" fillId="0" borderId="9" xfId="1" applyNumberFormat="1" applyFont="1" applyBorder="1"/>
    <xf numFmtId="0" fontId="8" fillId="0" borderId="4" xfId="0" applyFont="1" applyBorder="1" applyAlignment="1">
      <alignment horizontal="right"/>
    </xf>
    <xf numFmtId="164" fontId="0" fillId="0" borderId="5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7" xfId="0" applyFont="1" applyBorder="1" applyAlignment="1"/>
    <xf numFmtId="44" fontId="3" fillId="0" borderId="1" xfId="1" applyFont="1" applyFill="1" applyBorder="1"/>
    <xf numFmtId="1" fontId="3" fillId="0" borderId="1" xfId="0" applyNumberFormat="1" applyFont="1" applyFill="1" applyBorder="1"/>
    <xf numFmtId="0" fontId="5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0" applyFont="1"/>
    <xf numFmtId="0" fontId="12" fillId="0" borderId="0" xfId="0" applyFont="1" applyFill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44" fontId="0" fillId="0" borderId="0" xfId="0" applyNumberFormat="1"/>
    <xf numFmtId="42" fontId="0" fillId="0" borderId="0" xfId="0" applyNumberFormat="1"/>
    <xf numFmtId="3" fontId="0" fillId="0" borderId="0" xfId="0" applyNumberFormat="1"/>
    <xf numFmtId="166" fontId="0" fillId="0" borderId="0" xfId="0" applyNumberFormat="1"/>
    <xf numFmtId="3" fontId="0" fillId="0" borderId="25" xfId="0" applyNumberFormat="1" applyBorder="1"/>
    <xf numFmtId="3" fontId="0" fillId="0" borderId="0" xfId="0" applyNumberFormat="1" applyBorder="1"/>
    <xf numFmtId="3" fontId="0" fillId="0" borderId="26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NumberFormat="1" applyBorder="1"/>
    <xf numFmtId="0" fontId="0" fillId="0" borderId="26" xfId="0" applyNumberFormat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/>
    <xf numFmtId="0" fontId="7" fillId="0" borderId="1" xfId="0" applyFont="1" applyBorder="1" applyAlignment="1">
      <alignment horizontal="center"/>
    </xf>
    <xf numFmtId="164" fontId="3" fillId="0" borderId="1" xfId="5" applyNumberFormat="1" applyFont="1" applyFill="1" applyBorder="1"/>
    <xf numFmtId="10" fontId="3" fillId="0" borderId="1" xfId="6" applyNumberFormat="1" applyFont="1" applyFill="1" applyBorder="1"/>
    <xf numFmtId="164" fontId="0" fillId="2" borderId="1" xfId="5" applyNumberFormat="1" applyFont="1" applyFill="1" applyBorder="1"/>
    <xf numFmtId="164" fontId="0" fillId="0" borderId="1" xfId="5" applyNumberFormat="1" applyFont="1" applyFill="1" applyBorder="1"/>
    <xf numFmtId="0" fontId="0" fillId="0" borderId="4" xfId="0" applyFill="1" applyBorder="1"/>
    <xf numFmtId="0" fontId="8" fillId="0" borderId="4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/>
    <xf numFmtId="164" fontId="0" fillId="0" borderId="1" xfId="5" applyNumberFormat="1" applyFont="1" applyBorder="1"/>
    <xf numFmtId="0" fontId="0" fillId="0" borderId="23" xfId="0" applyNumberFormat="1" applyBorder="1"/>
    <xf numFmtId="0" fontId="0" fillId="0" borderId="24" xfId="0" applyNumberFormat="1" applyBorder="1"/>
    <xf numFmtId="0" fontId="4" fillId="0" borderId="30" xfId="0" applyFont="1" applyBorder="1"/>
    <xf numFmtId="0" fontId="4" fillId="0" borderId="21" xfId="0" applyFont="1" applyBorder="1"/>
    <xf numFmtId="0" fontId="4" fillId="0" borderId="31" xfId="0" applyFont="1" applyBorder="1"/>
    <xf numFmtId="0" fontId="1" fillId="0" borderId="32" xfId="0" applyFont="1" applyBorder="1"/>
    <xf numFmtId="42" fontId="1" fillId="0" borderId="1" xfId="0" applyNumberFormat="1" applyFont="1" applyBorder="1"/>
    <xf numFmtId="9" fontId="1" fillId="0" borderId="33" xfId="6" applyFont="1" applyBorder="1" applyAlignment="1"/>
    <xf numFmtId="0" fontId="4" fillId="0" borderId="34" xfId="0" applyFont="1" applyBorder="1"/>
    <xf numFmtId="42" fontId="4" fillId="0" borderId="35" xfId="0" applyNumberFormat="1" applyFont="1" applyBorder="1"/>
    <xf numFmtId="9" fontId="4" fillId="0" borderId="33" xfId="6" applyFont="1" applyBorder="1" applyAlignment="1"/>
    <xf numFmtId="0" fontId="1" fillId="0" borderId="0" xfId="0" applyFont="1" applyAlignment="1">
      <alignment horizontal="left" vertical="top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2" fontId="10" fillId="0" borderId="6" xfId="0" applyNumberFormat="1" applyFont="1" applyBorder="1" applyAlignment="1">
      <alignment horizontal="center"/>
    </xf>
    <xf numFmtId="42" fontId="10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2" fontId="4" fillId="0" borderId="20" xfId="0" applyNumberFormat="1" applyFont="1" applyBorder="1" applyAlignment="1">
      <alignment horizontal="right" vertical="center"/>
    </xf>
    <xf numFmtId="42" fontId="4" fillId="0" borderId="21" xfId="0" applyNumberFormat="1" applyFont="1" applyBorder="1" applyAlignment="1">
      <alignment horizontal="right" vertical="center"/>
    </xf>
    <xf numFmtId="42" fontId="4" fillId="0" borderId="22" xfId="0" applyNumberFormat="1" applyFont="1" applyBorder="1" applyAlignment="1">
      <alignment horizontal="right" vertical="center"/>
    </xf>
    <xf numFmtId="42" fontId="4" fillId="0" borderId="2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0" fontId="1" fillId="0" borderId="4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</cellXfs>
  <cellStyles count="7">
    <cellStyle name="Currency" xfId="1" builtinId="4"/>
    <cellStyle name="Currency 2" xfId="5" xr:uid="{40B103A5-D75E-4D99-8168-C23933E7800B}"/>
    <cellStyle name="Currency 3" xfId="3" xr:uid="{7BD0DD02-3183-4955-AA45-896975E7A29A}"/>
    <cellStyle name="Normal" xfId="0" builtinId="0"/>
    <cellStyle name="Percent" xfId="2" builtinId="5"/>
    <cellStyle name="Percent 2" xfId="6" xr:uid="{DC9FE938-7F61-4D99-9DF9-71B18F40BD68}"/>
    <cellStyle name="Percent 3" xfId="4" xr:uid="{5A4CEDFE-00C7-441A-83F4-E7D17F62C792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1BE719E6-7CBC-4AC9-998C-EB857E81D102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12"/>
  <sheetViews>
    <sheetView tabSelected="1" zoomScaleNormal="100" workbookViewId="0">
      <selection activeCell="A6" sqref="A6:H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3" bestFit="1" customWidth="1"/>
    <col min="6" max="6" width="11.81640625" bestFit="1" customWidth="1"/>
    <col min="7" max="7" width="11.81640625" style="23" bestFit="1" customWidth="1"/>
    <col min="8" max="8" width="12.81640625" customWidth="1"/>
    <col min="13" max="13" width="14.26953125" bestFit="1" customWidth="1"/>
    <col min="14" max="14" width="13.453125" bestFit="1" customWidth="1"/>
    <col min="15" max="15" width="15" customWidth="1"/>
    <col min="16" max="17" width="13.453125" bestFit="1" customWidth="1"/>
  </cols>
  <sheetData>
    <row r="1" spans="1:17" x14ac:dyDescent="0.25">
      <c r="A1" s="125" t="s">
        <v>41</v>
      </c>
      <c r="B1" s="125"/>
      <c r="C1" s="125"/>
      <c r="D1" s="125"/>
      <c r="E1" s="125"/>
      <c r="F1" s="125"/>
      <c r="G1" s="125"/>
      <c r="H1" s="125"/>
    </row>
    <row r="2" spans="1:17" x14ac:dyDescent="0.25">
      <c r="A2" s="125" t="s">
        <v>51</v>
      </c>
      <c r="B2" s="125"/>
      <c r="C2" s="125"/>
      <c r="D2" s="125"/>
      <c r="E2" s="125"/>
      <c r="F2" s="125" t="s">
        <v>49</v>
      </c>
      <c r="G2" s="125"/>
      <c r="H2" s="125"/>
    </row>
    <row r="3" spans="1:17" ht="12.75" customHeight="1" x14ac:dyDescent="0.25">
      <c r="A3" s="149" t="s">
        <v>42</v>
      </c>
      <c r="B3" s="149"/>
      <c r="C3" s="149"/>
      <c r="D3" s="149"/>
      <c r="E3" s="149"/>
      <c r="F3" s="149"/>
      <c r="G3" s="149"/>
      <c r="H3" s="149"/>
    </row>
    <row r="4" spans="1:17" ht="12.75" customHeight="1" x14ac:dyDescent="0.25">
      <c r="A4" s="149" t="s">
        <v>48</v>
      </c>
      <c r="B4" s="149"/>
      <c r="C4" s="149"/>
      <c r="D4" s="149"/>
      <c r="E4" s="149"/>
      <c r="F4" s="149"/>
      <c r="G4" s="149"/>
      <c r="H4" s="149"/>
    </row>
    <row r="5" spans="1:17" x14ac:dyDescent="0.25">
      <c r="E5" s="13"/>
      <c r="G5" s="13"/>
    </row>
    <row r="6" spans="1:17" x14ac:dyDescent="0.25">
      <c r="A6" s="138" t="s">
        <v>0</v>
      </c>
      <c r="B6" s="138"/>
      <c r="C6" s="138"/>
      <c r="D6" s="138"/>
      <c r="E6" s="138"/>
      <c r="F6" s="138"/>
      <c r="G6" s="138"/>
      <c r="H6" s="138"/>
      <c r="I6" s="1"/>
    </row>
    <row r="7" spans="1:17" x14ac:dyDescent="0.25">
      <c r="A7" s="142" t="s">
        <v>1</v>
      </c>
      <c r="B7" s="142"/>
      <c r="C7" s="142"/>
      <c r="D7" s="139" t="s">
        <v>38</v>
      </c>
      <c r="E7" s="142" t="s">
        <v>2</v>
      </c>
      <c r="F7" s="142"/>
      <c r="G7" s="142"/>
      <c r="H7" s="142"/>
      <c r="I7" s="1"/>
      <c r="J7" s="6"/>
      <c r="K7" s="6"/>
    </row>
    <row r="8" spans="1:17" x14ac:dyDescent="0.25">
      <c r="A8" s="142"/>
      <c r="B8" s="142"/>
      <c r="C8" s="142"/>
      <c r="D8" s="140"/>
      <c r="E8" s="48" t="s">
        <v>3</v>
      </c>
      <c r="F8" s="47" t="s">
        <v>4</v>
      </c>
      <c r="G8" s="48" t="s">
        <v>5</v>
      </c>
      <c r="H8" s="142" t="s">
        <v>6</v>
      </c>
      <c r="J8" s="6"/>
      <c r="K8" s="6"/>
    </row>
    <row r="9" spans="1:17" s="2" customFormat="1" ht="13.5" thickBot="1" x14ac:dyDescent="0.35">
      <c r="A9" s="142"/>
      <c r="B9" s="142"/>
      <c r="C9" s="142"/>
      <c r="D9" s="141"/>
      <c r="E9" s="49" t="s">
        <v>50</v>
      </c>
      <c r="F9" s="50" t="s">
        <v>50</v>
      </c>
      <c r="G9" s="49" t="s">
        <v>50</v>
      </c>
      <c r="H9" s="142"/>
      <c r="J9" s="160"/>
      <c r="K9" s="160"/>
      <c r="M9" s="182"/>
      <c r="N9" s="182"/>
      <c r="O9" s="182"/>
      <c r="P9" s="182"/>
      <c r="Q9" s="182"/>
    </row>
    <row r="10" spans="1:17" ht="13" x14ac:dyDescent="0.3">
      <c r="A10" s="146" t="s">
        <v>7</v>
      </c>
      <c r="B10" s="147"/>
      <c r="C10" s="148"/>
      <c r="D10" s="3"/>
      <c r="E10" s="22"/>
      <c r="F10" s="4"/>
      <c r="G10" s="22"/>
      <c r="H10" s="4"/>
      <c r="J10" s="27" t="s">
        <v>43</v>
      </c>
      <c r="K10" s="27" t="s">
        <v>44</v>
      </c>
      <c r="M10" s="116" t="s">
        <v>70</v>
      </c>
      <c r="N10" s="117" t="s">
        <v>71</v>
      </c>
      <c r="O10" s="118" t="s">
        <v>72</v>
      </c>
      <c r="P10" s="62"/>
      <c r="Q10" s="62"/>
    </row>
    <row r="11" spans="1:17" x14ac:dyDescent="0.25">
      <c r="A11" s="143" t="s">
        <v>52</v>
      </c>
      <c r="B11" s="144"/>
      <c r="C11" s="145"/>
      <c r="D11" s="8">
        <v>1</v>
      </c>
      <c r="E11" s="31">
        <f>ROUND(SUM(PI:CoPI5!E11),0)</f>
        <v>0</v>
      </c>
      <c r="F11" s="32">
        <f>ROUND(SUM(PI:CoPI5!F11),0)</f>
        <v>0</v>
      </c>
      <c r="G11" s="31">
        <f>ROUND(SUM(PI:CoPI5!G11),0)</f>
        <v>0</v>
      </c>
      <c r="H11" s="32"/>
      <c r="J11" s="28">
        <v>0</v>
      </c>
      <c r="K11" s="27">
        <v>9</v>
      </c>
      <c r="M11" s="119" t="s">
        <v>52</v>
      </c>
      <c r="N11" s="120">
        <f>PI!H65</f>
        <v>0</v>
      </c>
      <c r="O11" s="121" t="e">
        <f>N11/$N$17</f>
        <v>#DIV/0!</v>
      </c>
      <c r="P11" s="61"/>
      <c r="Q11" s="61"/>
    </row>
    <row r="12" spans="1:17" x14ac:dyDescent="0.25">
      <c r="A12" s="143" t="s">
        <v>53</v>
      </c>
      <c r="B12" s="144"/>
      <c r="C12" s="145"/>
      <c r="D12" s="55">
        <v>1</v>
      </c>
      <c r="E12" s="31">
        <f>ROUND(SUM(PI:CoPI5!E12),0)</f>
        <v>0</v>
      </c>
      <c r="F12" s="32">
        <f>ROUND(SUM(PI:CoPI5!F12),0)</f>
        <v>0</v>
      </c>
      <c r="G12" s="31">
        <f>ROUND(SUM(PI:CoPI5!G12),0)</f>
        <v>0</v>
      </c>
      <c r="H12" s="32"/>
      <c r="J12" s="28">
        <v>0</v>
      </c>
      <c r="K12" s="27">
        <v>9</v>
      </c>
      <c r="M12" s="119" t="s">
        <v>53</v>
      </c>
      <c r="N12" s="120">
        <f>CoPI1!H65</f>
        <v>0</v>
      </c>
      <c r="O12" s="121" t="e">
        <f t="shared" ref="O12:O17" si="0">N12/$N$17</f>
        <v>#DIV/0!</v>
      </c>
      <c r="P12" s="61"/>
      <c r="Q12" s="61"/>
    </row>
    <row r="13" spans="1:17" x14ac:dyDescent="0.25">
      <c r="A13" s="143" t="s">
        <v>54</v>
      </c>
      <c r="B13" s="144"/>
      <c r="C13" s="145"/>
      <c r="D13" s="55">
        <v>1</v>
      </c>
      <c r="E13" s="31">
        <f>ROUND(SUM(PI:CoPI5!E13),0)</f>
        <v>0</v>
      </c>
      <c r="F13" s="32">
        <f>ROUND(SUM(PI:CoPI5!F13),0)</f>
        <v>0</v>
      </c>
      <c r="G13" s="31">
        <f>ROUND(SUM(PI:CoPI5!G13),0)</f>
        <v>0</v>
      </c>
      <c r="H13" s="32"/>
      <c r="J13" s="28">
        <v>0</v>
      </c>
      <c r="K13" s="27">
        <v>9</v>
      </c>
      <c r="M13" s="119" t="s">
        <v>54</v>
      </c>
      <c r="N13" s="120">
        <f>CoPI2!H65</f>
        <v>0</v>
      </c>
      <c r="O13" s="121" t="e">
        <f t="shared" si="0"/>
        <v>#DIV/0!</v>
      </c>
      <c r="P13" s="61"/>
      <c r="Q13" s="61"/>
    </row>
    <row r="14" spans="1:17" x14ac:dyDescent="0.25">
      <c r="A14" s="143" t="s">
        <v>55</v>
      </c>
      <c r="B14" s="144"/>
      <c r="C14" s="145"/>
      <c r="D14" s="55">
        <v>1</v>
      </c>
      <c r="E14" s="31">
        <f>ROUND(SUM(PI:CoPI5!E14),0)</f>
        <v>0</v>
      </c>
      <c r="F14" s="32">
        <f>ROUND(SUM(PI:CoPI5!F14),0)</f>
        <v>0</v>
      </c>
      <c r="G14" s="31">
        <f>ROUND(SUM(PI:CoPI5!G14),0)</f>
        <v>0</v>
      </c>
      <c r="H14" s="32"/>
      <c r="J14" s="28">
        <v>0</v>
      </c>
      <c r="K14" s="27">
        <v>9</v>
      </c>
      <c r="M14" s="119" t="s">
        <v>55</v>
      </c>
      <c r="N14" s="120">
        <f>CoPI3!H65</f>
        <v>0</v>
      </c>
      <c r="O14" s="121" t="e">
        <f t="shared" si="0"/>
        <v>#DIV/0!</v>
      </c>
      <c r="P14" s="61"/>
      <c r="Q14" s="61"/>
    </row>
    <row r="15" spans="1:17" x14ac:dyDescent="0.25">
      <c r="A15" s="143" t="s">
        <v>56</v>
      </c>
      <c r="B15" s="144"/>
      <c r="C15" s="145"/>
      <c r="D15" s="55">
        <v>1</v>
      </c>
      <c r="E15" s="31">
        <f>ROUND(SUM(PI:CoPI5!E15),0)</f>
        <v>0</v>
      </c>
      <c r="F15" s="32">
        <f>ROUND(SUM(PI:CoPI5!F15),0)</f>
        <v>0</v>
      </c>
      <c r="G15" s="31">
        <f>ROUND(SUM(PI:CoPI5!G15),0)</f>
        <v>0</v>
      </c>
      <c r="H15" s="32"/>
      <c r="J15" s="28">
        <v>0</v>
      </c>
      <c r="K15" s="27">
        <v>9</v>
      </c>
      <c r="M15" s="119" t="s">
        <v>56</v>
      </c>
      <c r="N15" s="120">
        <f>CoPI4!H65</f>
        <v>0</v>
      </c>
      <c r="O15" s="121" t="e">
        <f t="shared" si="0"/>
        <v>#DIV/0!</v>
      </c>
      <c r="P15" s="61"/>
      <c r="Q15" s="61"/>
    </row>
    <row r="16" spans="1:17" x14ac:dyDescent="0.25">
      <c r="A16" s="143" t="s">
        <v>57</v>
      </c>
      <c r="B16" s="144"/>
      <c r="C16" s="145"/>
      <c r="D16" s="45">
        <v>1</v>
      </c>
      <c r="E16" s="31">
        <f>ROUND(SUM(PI:CoPI5!E16),0)</f>
        <v>0</v>
      </c>
      <c r="F16" s="32">
        <f>ROUND(SUM(PI:CoPI5!F16),0)</f>
        <v>0</v>
      </c>
      <c r="G16" s="31">
        <f>ROUND(SUM(PI:CoPI5!G16),0)</f>
        <v>0</v>
      </c>
      <c r="H16" s="32"/>
      <c r="J16" s="28">
        <v>0</v>
      </c>
      <c r="K16" s="27">
        <v>9</v>
      </c>
      <c r="M16" s="119" t="s">
        <v>57</v>
      </c>
      <c r="N16" s="120">
        <f>CoPI5!H65</f>
        <v>0</v>
      </c>
      <c r="O16" s="121" t="e">
        <f t="shared" si="0"/>
        <v>#DIV/0!</v>
      </c>
      <c r="P16" s="61"/>
      <c r="Q16" s="61"/>
    </row>
    <row r="17" spans="1:17" ht="13.5" thickBot="1" x14ac:dyDescent="0.35">
      <c r="A17" s="132"/>
      <c r="B17" s="133"/>
      <c r="C17" s="134"/>
      <c r="D17" s="8"/>
      <c r="E17" s="31"/>
      <c r="F17" s="32"/>
      <c r="G17" s="31"/>
      <c r="H17" s="32"/>
      <c r="J17" s="5"/>
      <c r="K17" s="5"/>
      <c r="M17" s="122" t="s">
        <v>73</v>
      </c>
      <c r="N17" s="123">
        <f>SUM(N11:N16)</f>
        <v>0</v>
      </c>
      <c r="O17" s="124" t="e">
        <f t="shared" si="0"/>
        <v>#DIV/0!</v>
      </c>
    </row>
    <row r="18" spans="1:17" ht="13" x14ac:dyDescent="0.3">
      <c r="A18" s="135" t="s">
        <v>36</v>
      </c>
      <c r="B18" s="136"/>
      <c r="C18" s="137"/>
      <c r="D18" s="12"/>
      <c r="E18" s="31">
        <f>ROUND(SUM(E11:E16),0)</f>
        <v>0</v>
      </c>
      <c r="F18" s="32">
        <f>ROUND(SUM(F11:F16),0)</f>
        <v>0</v>
      </c>
      <c r="G18" s="31">
        <f>ROUND(SUM(G11:G16),0)</f>
        <v>0</v>
      </c>
      <c r="H18" s="32">
        <f>ROUND(SUM(E18:G18),0)</f>
        <v>0</v>
      </c>
      <c r="J18" s="5"/>
      <c r="K18" s="5"/>
      <c r="M18" s="182"/>
      <c r="N18" s="182"/>
      <c r="O18" s="182"/>
      <c r="P18" s="182"/>
      <c r="Q18" s="182"/>
    </row>
    <row r="19" spans="1:17" ht="13" x14ac:dyDescent="0.3">
      <c r="A19" s="146" t="s">
        <v>34</v>
      </c>
      <c r="B19" s="147"/>
      <c r="C19" s="148"/>
      <c r="D19" s="3"/>
      <c r="E19" s="31"/>
      <c r="F19" s="32"/>
      <c r="G19" s="31"/>
      <c r="H19" s="32"/>
      <c r="J19" s="5"/>
      <c r="K19" s="5"/>
      <c r="M19" s="62"/>
      <c r="N19" s="62"/>
      <c r="O19" s="62"/>
      <c r="P19" s="62"/>
      <c r="Q19" s="62"/>
    </row>
    <row r="20" spans="1:17" x14ac:dyDescent="0.25">
      <c r="A20" s="173" t="s">
        <v>40</v>
      </c>
      <c r="B20" s="174"/>
      <c r="C20" s="175"/>
      <c r="D20" s="20"/>
      <c r="E20" s="31">
        <f>ROUND(SUM(PI:CoPI5!E20),0)</f>
        <v>0</v>
      </c>
      <c r="F20" s="32">
        <f>ROUND(SUM(PI:CoPI5!F20),0)</f>
        <v>0</v>
      </c>
      <c r="G20" s="31">
        <f>ROUND(SUM(PI:CoPI5!G20),0)</f>
        <v>0</v>
      </c>
      <c r="H20" s="32"/>
      <c r="J20" s="5"/>
      <c r="K20" s="5"/>
    </row>
    <row r="21" spans="1:17" x14ac:dyDescent="0.25">
      <c r="A21" s="173" t="s">
        <v>64</v>
      </c>
      <c r="B21" s="174"/>
      <c r="C21" s="175"/>
      <c r="D21" s="20">
        <v>0</v>
      </c>
      <c r="E21" s="31">
        <f>ROUND(SUM(PI:CoPI5!E21),0)</f>
        <v>0</v>
      </c>
      <c r="F21" s="32">
        <f>ROUND(SUM(PI:CoPI5!F21),0)</f>
        <v>0</v>
      </c>
      <c r="G21" s="31">
        <f>ROUND(SUM(PI:CoPI5!G21),0)</f>
        <v>0</v>
      </c>
      <c r="H21" s="32"/>
      <c r="J21" s="5"/>
      <c r="K21" s="5"/>
    </row>
    <row r="22" spans="1:17" x14ac:dyDescent="0.25">
      <c r="A22" s="173" t="s">
        <v>65</v>
      </c>
      <c r="B22" s="174"/>
      <c r="C22" s="175"/>
      <c r="D22" s="20">
        <v>0</v>
      </c>
      <c r="E22" s="31">
        <f>ROUND(SUM(PI:CoPI5!E22),0)</f>
        <v>0</v>
      </c>
      <c r="F22" s="32">
        <f>ROUND(SUM(PI:CoPI5!F22),0)</f>
        <v>0</v>
      </c>
      <c r="G22" s="31">
        <f>ROUND(SUM(PI:CoPI5!G22),0)</f>
        <v>0</v>
      </c>
      <c r="H22" s="32"/>
      <c r="J22" s="5"/>
      <c r="K22" s="5"/>
    </row>
    <row r="23" spans="1:17" s="95" customFormat="1" x14ac:dyDescent="0.25">
      <c r="A23" s="173" t="s">
        <v>66</v>
      </c>
      <c r="B23" s="174"/>
      <c r="C23" s="175"/>
      <c r="D23" s="20">
        <v>0</v>
      </c>
      <c r="E23" s="31">
        <f>ROUND(SUM(PI:CoPI5!E23),0)</f>
        <v>0</v>
      </c>
      <c r="F23" s="32">
        <f>ROUND(SUM(PI:CoPI5!F23),0)</f>
        <v>0</v>
      </c>
      <c r="G23" s="31">
        <f>ROUND(SUM(PI:CoPI5!G23),0)</f>
        <v>0</v>
      </c>
      <c r="H23" s="32"/>
      <c r="J23" s="96"/>
      <c r="K23" s="96"/>
    </row>
    <row r="24" spans="1:17" x14ac:dyDescent="0.25">
      <c r="A24" s="129" t="s">
        <v>58</v>
      </c>
      <c r="B24" s="130"/>
      <c r="C24" s="131"/>
      <c r="D24" s="8"/>
      <c r="E24" s="31">
        <f>ROUND(SUM(PI:CoPI5!E23),0)</f>
        <v>0</v>
      </c>
      <c r="F24" s="32">
        <f>ROUND(SUM(PI:CoPI5!F23),0)</f>
        <v>0</v>
      </c>
      <c r="G24" s="31">
        <f>ROUND(SUM(PI:CoPI5!G23),0)</f>
        <v>0</v>
      </c>
      <c r="H24" s="32"/>
      <c r="J24" s="5"/>
      <c r="K24" s="5"/>
    </row>
    <row r="25" spans="1:17" x14ac:dyDescent="0.25">
      <c r="A25" s="132"/>
      <c r="B25" s="133"/>
      <c r="C25" s="134"/>
      <c r="D25" s="8"/>
      <c r="E25" s="31"/>
      <c r="F25" s="32"/>
      <c r="G25" s="31"/>
      <c r="H25" s="32"/>
      <c r="J25" s="5"/>
      <c r="K25" s="5"/>
    </row>
    <row r="26" spans="1:17" x14ac:dyDescent="0.25">
      <c r="A26" s="129" t="s">
        <v>69</v>
      </c>
      <c r="B26" s="130"/>
      <c r="C26" s="131"/>
      <c r="D26" s="90"/>
      <c r="E26" s="31">
        <f>ROUND(SUM(E20:E24),0)</f>
        <v>0</v>
      </c>
      <c r="F26" s="32">
        <f>ROUND(SUM(F20:F24),0)</f>
        <v>0</v>
      </c>
      <c r="G26" s="31">
        <f>ROUND(SUM(G20:G24),0)</f>
        <v>0</v>
      </c>
      <c r="H26" s="32">
        <f>ROUND(SUM(E26:G26),0)</f>
        <v>0</v>
      </c>
      <c r="J26" s="5"/>
      <c r="K26" s="5"/>
    </row>
    <row r="27" spans="1:17" ht="13" x14ac:dyDescent="0.3">
      <c r="A27" s="163" t="s">
        <v>35</v>
      </c>
      <c r="B27" s="164"/>
      <c r="C27" s="165"/>
      <c r="D27" s="18"/>
      <c r="E27" s="31"/>
      <c r="F27" s="32"/>
      <c r="G27" s="31"/>
      <c r="H27" s="32"/>
      <c r="J27" s="5"/>
      <c r="K27" s="5"/>
    </row>
    <row r="28" spans="1:17" x14ac:dyDescent="0.25">
      <c r="A28" s="132" t="s">
        <v>39</v>
      </c>
      <c r="B28" s="133"/>
      <c r="C28" s="134"/>
      <c r="D28" s="192">
        <v>0.31</v>
      </c>
      <c r="E28" s="31">
        <f>ROUND(SUM(PI:CoPI5!E27),0)</f>
        <v>0</v>
      </c>
      <c r="F28" s="32">
        <f>ROUND(SUM(PI:CoPI5!F27),0)</f>
        <v>0</v>
      </c>
      <c r="G28" s="31">
        <f>ROUND(SUM(PI:CoPI5!G27),0)</f>
        <v>0</v>
      </c>
      <c r="H28" s="32"/>
      <c r="J28" s="5"/>
      <c r="K28" s="5"/>
    </row>
    <row r="29" spans="1:17" x14ac:dyDescent="0.25">
      <c r="A29" s="126" t="s">
        <v>40</v>
      </c>
      <c r="B29" s="127"/>
      <c r="C29" s="128"/>
      <c r="D29" s="192">
        <v>0.23</v>
      </c>
      <c r="E29" s="31">
        <f>ROUND(SUM(PI:CoPI5!E28),0)</f>
        <v>0</v>
      </c>
      <c r="F29" s="32">
        <f>ROUND(SUM(PI:CoPI5!F28),0)</f>
        <v>0</v>
      </c>
      <c r="G29" s="31">
        <f>ROUND(SUM(PI:CoPI5!G28),0)</f>
        <v>0</v>
      </c>
      <c r="H29" s="32"/>
      <c r="J29" s="5"/>
      <c r="K29" s="5"/>
    </row>
    <row r="30" spans="1:17" x14ac:dyDescent="0.25">
      <c r="A30" s="129" t="s">
        <v>59</v>
      </c>
      <c r="B30" s="130"/>
      <c r="C30" s="131"/>
      <c r="D30" s="192">
        <v>0.02</v>
      </c>
      <c r="E30" s="31">
        <f>ROUND(SUM(PI:CoPI5!E29),0)</f>
        <v>0</v>
      </c>
      <c r="F30" s="32">
        <f>ROUND(SUM(PI:CoPI5!F29),0)</f>
        <v>0</v>
      </c>
      <c r="G30" s="31">
        <f>ROUND(SUM(PI:CoPI5!G29),0)</f>
        <v>0</v>
      </c>
      <c r="H30" s="32"/>
      <c r="J30" s="5"/>
      <c r="K30" s="5"/>
    </row>
    <row r="31" spans="1:17" x14ac:dyDescent="0.25">
      <c r="A31" s="129" t="s">
        <v>58</v>
      </c>
      <c r="B31" s="130"/>
      <c r="C31" s="131"/>
      <c r="D31" s="192">
        <v>0.14000000000000001</v>
      </c>
      <c r="E31" s="31">
        <f>ROUND(SUM(PI:CoPI5!E30),0)</f>
        <v>0</v>
      </c>
      <c r="F31" s="32">
        <f>ROUND(SUM(PI:CoPI5!F30),0)</f>
        <v>0</v>
      </c>
      <c r="G31" s="31">
        <f>ROUND(SUM(PI:CoPI5!G30),0)</f>
        <v>0</v>
      </c>
      <c r="H31" s="32"/>
      <c r="J31" s="5"/>
      <c r="K31" s="5"/>
    </row>
    <row r="32" spans="1:17" x14ac:dyDescent="0.25">
      <c r="A32" s="132"/>
      <c r="B32" s="133"/>
      <c r="C32" s="134"/>
      <c r="D32" s="19"/>
      <c r="E32" s="31"/>
      <c r="F32" s="32"/>
      <c r="G32" s="31"/>
      <c r="H32" s="32"/>
      <c r="J32" s="5"/>
      <c r="K32" s="5"/>
    </row>
    <row r="33" spans="1:11" x14ac:dyDescent="0.25">
      <c r="A33" s="135" t="s">
        <v>37</v>
      </c>
      <c r="B33" s="136"/>
      <c r="C33" s="137"/>
      <c r="D33" s="9"/>
      <c r="E33" s="31">
        <f>ROUND(SUM(E28:E31),0)</f>
        <v>0</v>
      </c>
      <c r="F33" s="32">
        <f>ROUND(SUM(F28:F31),0)</f>
        <v>0</v>
      </c>
      <c r="G33" s="31">
        <f>ROUND(SUM(G28:G31),0)</f>
        <v>0</v>
      </c>
      <c r="H33" s="32">
        <f>ROUND(SUM(E33:G33),0)</f>
        <v>0</v>
      </c>
      <c r="J33" s="5"/>
      <c r="K33" s="5"/>
    </row>
    <row r="34" spans="1:11" ht="13" x14ac:dyDescent="0.3">
      <c r="A34" s="156" t="s">
        <v>8</v>
      </c>
      <c r="B34" s="157"/>
      <c r="C34" s="158"/>
      <c r="D34" s="3"/>
      <c r="E34" s="31">
        <f>ROUND(E33+E26+E18,0)</f>
        <v>0</v>
      </c>
      <c r="F34" s="32">
        <f>ROUND(F33+F26+F18,0)</f>
        <v>0</v>
      </c>
      <c r="G34" s="31">
        <f>ROUND(G33+G26+G18,0)</f>
        <v>0</v>
      </c>
      <c r="H34" s="35">
        <f>ROUND(SUM(E34:G34),0)</f>
        <v>0</v>
      </c>
      <c r="J34" s="7"/>
      <c r="K34" s="7"/>
    </row>
    <row r="35" spans="1:11" ht="13" x14ac:dyDescent="0.3">
      <c r="A35" s="156"/>
      <c r="B35" s="157"/>
      <c r="C35" s="158"/>
      <c r="D35" s="3"/>
      <c r="E35" s="31"/>
      <c r="F35" s="32"/>
      <c r="G35" s="31"/>
      <c r="H35" s="35"/>
      <c r="J35" s="7"/>
      <c r="K35" s="7"/>
    </row>
    <row r="36" spans="1:11" ht="13" x14ac:dyDescent="0.3">
      <c r="A36" s="146" t="s">
        <v>9</v>
      </c>
      <c r="B36" s="147"/>
      <c r="C36" s="148"/>
      <c r="D36" s="3"/>
      <c r="E36" s="31">
        <f>ROUND(SUM(PI:CoPI5!E35),0)</f>
        <v>0</v>
      </c>
      <c r="F36" s="32">
        <f>ROUND(SUM(PI:CoPI5!F35),0)</f>
        <v>0</v>
      </c>
      <c r="G36" s="31">
        <f>ROUND(SUM(PI:CoPI5!G35),0)</f>
        <v>0</v>
      </c>
      <c r="H36" s="32">
        <f>ROUND(SUM(E36:G36),0)</f>
        <v>0</v>
      </c>
      <c r="J36" s="5"/>
      <c r="K36" s="7"/>
    </row>
    <row r="37" spans="1:11" ht="13" x14ac:dyDescent="0.3">
      <c r="A37" s="146"/>
      <c r="B37" s="147"/>
      <c r="C37" s="148"/>
      <c r="D37" s="3"/>
      <c r="E37" s="31"/>
      <c r="F37" s="32"/>
      <c r="G37" s="31"/>
      <c r="H37" s="32"/>
      <c r="J37" s="5"/>
      <c r="K37" s="7"/>
    </row>
    <row r="38" spans="1:11" ht="13" x14ac:dyDescent="0.3">
      <c r="A38" s="146" t="s">
        <v>10</v>
      </c>
      <c r="B38" s="147"/>
      <c r="C38" s="148"/>
      <c r="D38" s="3"/>
      <c r="E38" s="31"/>
      <c r="F38" s="32"/>
      <c r="G38" s="31"/>
      <c r="H38" s="32"/>
      <c r="J38" s="5"/>
      <c r="K38" s="5"/>
    </row>
    <row r="39" spans="1:11" x14ac:dyDescent="0.25">
      <c r="A39" s="135" t="s">
        <v>15</v>
      </c>
      <c r="B39" s="136"/>
      <c r="C39" s="137"/>
      <c r="D39" s="12"/>
      <c r="E39" s="31">
        <f>ROUND(SUM(PI:CoPI5!E38),0)</f>
        <v>0</v>
      </c>
      <c r="F39" s="32">
        <f>ROUND(SUM(PI:CoPI5!F38),0)</f>
        <v>0</v>
      </c>
      <c r="G39" s="31">
        <f>ROUND(SUM(PI:CoPI5!G38),0)</f>
        <v>0</v>
      </c>
      <c r="H39" s="32"/>
      <c r="J39" s="5"/>
      <c r="K39" s="5"/>
    </row>
    <row r="40" spans="1:11" x14ac:dyDescent="0.25">
      <c r="A40" s="135" t="s">
        <v>16</v>
      </c>
      <c r="B40" s="136"/>
      <c r="C40" s="137"/>
      <c r="D40" s="12"/>
      <c r="E40" s="31">
        <f>ROUND(SUM(PI:CoPI5!E39),0)</f>
        <v>0</v>
      </c>
      <c r="F40" s="32">
        <f>ROUND(SUM(PI:CoPI5!F39),0)</f>
        <v>0</v>
      </c>
      <c r="G40" s="31">
        <f>ROUND(SUM(PI:CoPI5!G39),0)</f>
        <v>0</v>
      </c>
      <c r="H40" s="32"/>
      <c r="J40" s="5"/>
      <c r="K40" s="5"/>
    </row>
    <row r="41" spans="1:11" ht="13" x14ac:dyDescent="0.3">
      <c r="A41" s="153" t="s">
        <v>30</v>
      </c>
      <c r="B41" s="154"/>
      <c r="C41" s="155"/>
      <c r="D41" s="15"/>
      <c r="E41" s="31">
        <f>ROUND(E40+E39,0)</f>
        <v>0</v>
      </c>
      <c r="F41" s="32">
        <f>ROUND(F40+F39,0)</f>
        <v>0</v>
      </c>
      <c r="G41" s="31">
        <f>ROUND(G40+G39,0)</f>
        <v>0</v>
      </c>
      <c r="H41" s="35">
        <f>ROUND(SUM(E41:G41),0)</f>
        <v>0</v>
      </c>
      <c r="J41" s="7"/>
      <c r="K41" s="7"/>
    </row>
    <row r="42" spans="1:11" ht="13" x14ac:dyDescent="0.3">
      <c r="A42" s="153"/>
      <c r="B42" s="154"/>
      <c r="C42" s="155"/>
      <c r="D42" s="21"/>
      <c r="E42" s="31"/>
      <c r="F42" s="32"/>
      <c r="G42" s="31"/>
      <c r="H42" s="35"/>
      <c r="J42" s="7"/>
      <c r="K42" s="7"/>
    </row>
    <row r="43" spans="1:11" ht="12.75" customHeight="1" x14ac:dyDescent="0.3">
      <c r="A43" s="146" t="s">
        <v>11</v>
      </c>
      <c r="B43" s="147"/>
      <c r="C43" s="148"/>
      <c r="D43" s="3"/>
      <c r="E43" s="31"/>
      <c r="F43" s="32"/>
      <c r="G43" s="31"/>
      <c r="H43" s="32"/>
      <c r="J43" s="5"/>
      <c r="K43" s="5"/>
    </row>
    <row r="44" spans="1:11" ht="12.75" customHeight="1" x14ac:dyDescent="0.25">
      <c r="A44" s="135" t="s">
        <v>17</v>
      </c>
      <c r="B44" s="136"/>
      <c r="C44" s="137"/>
      <c r="D44" s="12"/>
      <c r="E44" s="31">
        <f>ROUND(SUM(PI:CoPI5!E43),0)</f>
        <v>0</v>
      </c>
      <c r="F44" s="32">
        <f>ROUND(SUM(PI:CoPI5!F43),0)</f>
        <v>0</v>
      </c>
      <c r="G44" s="31">
        <f>ROUND(SUM(PI:CoPI5!G43),0)</f>
        <v>0</v>
      </c>
      <c r="H44" s="32"/>
      <c r="J44" s="5"/>
      <c r="K44" s="5"/>
    </row>
    <row r="45" spans="1:11" ht="12.75" customHeight="1" x14ac:dyDescent="0.25">
      <c r="A45" s="135" t="s">
        <v>18</v>
      </c>
      <c r="B45" s="136"/>
      <c r="C45" s="137"/>
      <c r="D45" s="12"/>
      <c r="E45" s="31">
        <f>ROUND(SUM(PI:CoPI5!E44),0)</f>
        <v>0</v>
      </c>
      <c r="F45" s="32">
        <f>ROUND(SUM(PI:CoPI5!F44),0)</f>
        <v>0</v>
      </c>
      <c r="G45" s="31">
        <f>ROUND(SUM(PI:CoPI5!G44),0)</f>
        <v>0</v>
      </c>
      <c r="H45" s="32"/>
      <c r="J45" s="5"/>
      <c r="K45" s="5"/>
    </row>
    <row r="46" spans="1:11" ht="12.75" customHeight="1" x14ac:dyDescent="0.25">
      <c r="A46" s="135" t="s">
        <v>19</v>
      </c>
      <c r="B46" s="136"/>
      <c r="C46" s="137"/>
      <c r="D46" s="12"/>
      <c r="E46" s="31">
        <f>ROUND(SUM(PI:CoPI5!E45),0)</f>
        <v>0</v>
      </c>
      <c r="F46" s="32">
        <f>ROUND(SUM(PI:CoPI5!F45),0)</f>
        <v>0</v>
      </c>
      <c r="G46" s="31">
        <f>ROUND(SUM(PI:CoPI5!G45),0)</f>
        <v>0</v>
      </c>
      <c r="H46" s="32"/>
      <c r="J46" s="5"/>
      <c r="K46" s="5"/>
    </row>
    <row r="47" spans="1:11" ht="12.75" customHeight="1" x14ac:dyDescent="0.25">
      <c r="A47" s="135" t="s">
        <v>20</v>
      </c>
      <c r="B47" s="136"/>
      <c r="C47" s="137"/>
      <c r="D47" s="12"/>
      <c r="E47" s="31">
        <f>ROUND(SUM(PI:CoPI5!E46),0)</f>
        <v>0</v>
      </c>
      <c r="F47" s="32">
        <f>ROUND(SUM(PI:CoPI5!F46),0)</f>
        <v>0</v>
      </c>
      <c r="G47" s="31">
        <f>ROUND(SUM(PI:CoPI5!G46),0)</f>
        <v>0</v>
      </c>
      <c r="H47" s="32"/>
      <c r="J47" s="5"/>
      <c r="K47" s="5"/>
    </row>
    <row r="48" spans="1:11" ht="12.75" customHeight="1" x14ac:dyDescent="0.25">
      <c r="A48" s="135" t="s">
        <v>21</v>
      </c>
      <c r="B48" s="136"/>
      <c r="C48" s="137"/>
      <c r="D48" s="12"/>
      <c r="E48" s="31">
        <f>ROUND(SUM(PI:CoPI5!E47),0)</f>
        <v>0</v>
      </c>
      <c r="F48" s="32">
        <f>ROUND(SUM(PI:CoPI5!F47),0)</f>
        <v>0</v>
      </c>
      <c r="G48" s="31">
        <f>ROUND(SUM(PI:CoPI5!G47),0)</f>
        <v>0</v>
      </c>
      <c r="H48" s="32"/>
      <c r="J48" s="5"/>
      <c r="K48" s="5"/>
    </row>
    <row r="49" spans="1:12" ht="12.75" customHeight="1" x14ac:dyDescent="0.3">
      <c r="A49" s="153" t="s">
        <v>29</v>
      </c>
      <c r="B49" s="154"/>
      <c r="C49" s="155"/>
      <c r="D49" s="15"/>
      <c r="E49" s="31">
        <f>ROUND(SUM(E44:E48),0)</f>
        <v>0</v>
      </c>
      <c r="F49" s="32">
        <f>ROUND(SUM(F44:F48),0)</f>
        <v>0</v>
      </c>
      <c r="G49" s="31">
        <f>ROUND(SUM(G44:G48),0)</f>
        <v>0</v>
      </c>
      <c r="H49" s="35">
        <f>ROUND(SUM(E49:G49),0)</f>
        <v>0</v>
      </c>
      <c r="J49" s="7"/>
      <c r="K49" s="5"/>
    </row>
    <row r="50" spans="1:12" ht="12.75" customHeight="1" x14ac:dyDescent="0.3">
      <c r="A50" s="153"/>
      <c r="B50" s="154"/>
      <c r="C50" s="155"/>
      <c r="D50" s="21"/>
      <c r="E50" s="31"/>
      <c r="F50" s="32"/>
      <c r="G50" s="31"/>
      <c r="H50" s="35"/>
      <c r="J50" s="7"/>
      <c r="K50" s="5"/>
    </row>
    <row r="51" spans="1:12" ht="13" x14ac:dyDescent="0.3">
      <c r="A51" s="163" t="s">
        <v>12</v>
      </c>
      <c r="B51" s="164"/>
      <c r="C51" s="165"/>
      <c r="D51" s="17"/>
      <c r="E51" s="31"/>
      <c r="F51" s="32"/>
      <c r="G51" s="31"/>
      <c r="H51" s="32"/>
      <c r="J51" s="5"/>
      <c r="K51" s="5"/>
    </row>
    <row r="52" spans="1:12" x14ac:dyDescent="0.25">
      <c r="A52" s="150" t="s">
        <v>22</v>
      </c>
      <c r="B52" s="151"/>
      <c r="C52" s="152"/>
      <c r="D52" s="16"/>
      <c r="E52" s="31">
        <f>ROUND(SUM(PI:CoPI5!E51),0)</f>
        <v>0</v>
      </c>
      <c r="F52" s="32">
        <f>ROUND(SUM(PI:CoPI5!F51),0)</f>
        <v>0</v>
      </c>
      <c r="G52" s="31">
        <f>ROUND(SUM(PI:CoPI5!G51),0)</f>
        <v>0</v>
      </c>
      <c r="H52" s="32"/>
      <c r="J52" s="5"/>
      <c r="K52" s="5"/>
    </row>
    <row r="53" spans="1:12" x14ac:dyDescent="0.25">
      <c r="A53" s="150" t="s">
        <v>23</v>
      </c>
      <c r="B53" s="151"/>
      <c r="C53" s="152"/>
      <c r="D53" s="16"/>
      <c r="E53" s="31">
        <f>ROUND(SUM(PI:CoPI5!E52),0)</f>
        <v>0</v>
      </c>
      <c r="F53" s="32">
        <f>ROUND(SUM(PI:CoPI5!F52),0)</f>
        <v>0</v>
      </c>
      <c r="G53" s="31">
        <f>ROUND(SUM(PI:CoPI5!G52),0)</f>
        <v>0</v>
      </c>
      <c r="H53" s="32"/>
      <c r="J53" s="5"/>
      <c r="K53" s="5"/>
    </row>
    <row r="54" spans="1:12" x14ac:dyDescent="0.25">
      <c r="A54" s="150" t="s">
        <v>24</v>
      </c>
      <c r="B54" s="151"/>
      <c r="C54" s="152"/>
      <c r="D54" s="16"/>
      <c r="E54" s="31">
        <f>ROUND(SUM(PI:CoPI5!E53),0)</f>
        <v>0</v>
      </c>
      <c r="F54" s="32">
        <f>ROUND(SUM(PI:CoPI5!F53),0)</f>
        <v>0</v>
      </c>
      <c r="G54" s="31">
        <f>ROUND(SUM(PI:CoPI5!G53),0)</f>
        <v>0</v>
      </c>
      <c r="H54" s="32"/>
      <c r="J54" s="5"/>
      <c r="K54" s="5"/>
    </row>
    <row r="55" spans="1:12" ht="12.75" hidden="1" customHeight="1" x14ac:dyDescent="0.25">
      <c r="A55" s="150" t="s">
        <v>25</v>
      </c>
      <c r="B55" s="151"/>
      <c r="C55" s="152"/>
      <c r="D55" s="16"/>
      <c r="E55" s="31">
        <f>SUM(PI:CoPI5!E54)</f>
        <v>0</v>
      </c>
      <c r="F55" s="32">
        <f>SUM(PI:CoPI5!F54)</f>
        <v>0</v>
      </c>
      <c r="G55" s="31">
        <f>SUM(PI:CoPI5!G54)</f>
        <v>0</v>
      </c>
      <c r="H55" s="32"/>
      <c r="J55" s="5"/>
      <c r="K55" s="5"/>
    </row>
    <row r="56" spans="1:12" x14ac:dyDescent="0.25">
      <c r="A56" s="150" t="s">
        <v>26</v>
      </c>
      <c r="B56" s="151"/>
      <c r="C56" s="152"/>
      <c r="D56" s="16"/>
      <c r="E56" s="31">
        <f>ROUND(SUM(PI:CoPI5!E55),0)</f>
        <v>0</v>
      </c>
      <c r="F56" s="32">
        <f>ROUND(SUM(PI:CoPI5!F55),0)</f>
        <v>0</v>
      </c>
      <c r="G56" s="31">
        <f>ROUND(SUM(PI:CoPI5!G55),0)</f>
        <v>0</v>
      </c>
      <c r="H56" s="32"/>
      <c r="J56" s="5"/>
      <c r="K56" s="5"/>
    </row>
    <row r="57" spans="1:12" ht="12.75" hidden="1" customHeight="1" x14ac:dyDescent="0.25">
      <c r="A57" s="150" t="s">
        <v>27</v>
      </c>
      <c r="B57" s="151"/>
      <c r="C57" s="152"/>
      <c r="D57" s="16"/>
      <c r="E57" s="31">
        <f>SUM(PI:CoPI5!E56)</f>
        <v>0</v>
      </c>
      <c r="F57" s="32">
        <f>SUM(PI:CoPI5!F56)</f>
        <v>0</v>
      </c>
      <c r="G57" s="31">
        <f>SUM(PI:CoPI5!G56)</f>
        <v>0</v>
      </c>
      <c r="H57" s="32"/>
    </row>
    <row r="58" spans="1:12" x14ac:dyDescent="0.25">
      <c r="A58" s="135" t="s">
        <v>33</v>
      </c>
      <c r="B58" s="136"/>
      <c r="C58" s="137"/>
      <c r="D58" s="16">
        <f>D21</f>
        <v>0</v>
      </c>
      <c r="E58" s="31">
        <f>ROUND(SUM(PI:CoPI5!E57),0)</f>
        <v>0</v>
      </c>
      <c r="F58" s="32">
        <f>ROUND(SUM(PI:CoPI5!F57),0)</f>
        <v>0</v>
      </c>
      <c r="G58" s="31">
        <f>ROUND(SUM(PI:CoPI5!G57),0)</f>
        <v>0</v>
      </c>
      <c r="H58" s="32"/>
      <c r="J58" s="29" t="s">
        <v>45</v>
      </c>
      <c r="K58" s="29" t="s">
        <v>46</v>
      </c>
    </row>
    <row r="59" spans="1:12" x14ac:dyDescent="0.25">
      <c r="A59" s="135" t="s">
        <v>21</v>
      </c>
      <c r="B59" s="136"/>
      <c r="C59" s="137"/>
      <c r="D59" s="9"/>
      <c r="E59" s="31">
        <f>ROUND(SUM(PI:CoPI5!E58),0)</f>
        <v>0</v>
      </c>
      <c r="F59" s="32">
        <f>ROUND(SUM(PI:CoPI5!F58),0)</f>
        <v>0</v>
      </c>
      <c r="G59" s="31">
        <f>ROUND(SUM(PI:CoPI5!G58),0)</f>
        <v>0</v>
      </c>
      <c r="H59" s="32"/>
      <c r="J59" s="51">
        <v>369.65</v>
      </c>
      <c r="K59" s="27">
        <v>24</v>
      </c>
      <c r="L59" s="59"/>
    </row>
    <row r="60" spans="1:12" ht="13" x14ac:dyDescent="0.3">
      <c r="A60" s="153" t="s">
        <v>28</v>
      </c>
      <c r="B60" s="154"/>
      <c r="C60" s="155"/>
      <c r="D60" s="15"/>
      <c r="E60" s="31">
        <f>ROUND(SUM(E52:E59),0)</f>
        <v>0</v>
      </c>
      <c r="F60" s="32">
        <f>ROUND(SUM(F52:F59),0)</f>
        <v>0</v>
      </c>
      <c r="G60" s="31">
        <f>ROUND(SUM(G52:G59),0)</f>
        <v>0</v>
      </c>
      <c r="H60" s="35">
        <f>ROUND(SUM(E60:G60),0)</f>
        <v>0</v>
      </c>
      <c r="J60" s="51">
        <v>388.13</v>
      </c>
      <c r="K60" s="52">
        <v>0</v>
      </c>
      <c r="L60" s="59"/>
    </row>
    <row r="61" spans="1:12" ht="13.5" thickBot="1" x14ac:dyDescent="0.35">
      <c r="A61" s="166" t="s">
        <v>13</v>
      </c>
      <c r="B61" s="167"/>
      <c r="C61" s="168"/>
      <c r="D61" s="26"/>
      <c r="E61" s="36">
        <f>ROUND(E60+E49+E41+E36+E34,0)</f>
        <v>0</v>
      </c>
      <c r="F61" s="37">
        <f>ROUND(F60+F49+F41+F36+F34,0)</f>
        <v>0</v>
      </c>
      <c r="G61" s="36">
        <f>ROUND(G60+G49+G41+G36+G34,0)</f>
        <v>0</v>
      </c>
      <c r="H61" s="37">
        <f>ROUND(SUM(E61:G61),0)</f>
        <v>0</v>
      </c>
      <c r="J61" s="7"/>
      <c r="K61" s="7"/>
    </row>
    <row r="62" spans="1:12" s="10" customFormat="1" ht="13" x14ac:dyDescent="0.3">
      <c r="A62" s="179" t="s">
        <v>31</v>
      </c>
      <c r="B62" s="180"/>
      <c r="C62" s="181"/>
      <c r="D62" s="25"/>
      <c r="E62" s="38">
        <f>ROUND(E61-E58-E36-E56,0)</f>
        <v>0</v>
      </c>
      <c r="F62" s="39">
        <f>ROUND(F61-F58-F36-F56,0)</f>
        <v>0</v>
      </c>
      <c r="G62" s="38">
        <f>ROUND(G61-G58-G36-G56,0)</f>
        <v>0</v>
      </c>
      <c r="H62" s="39">
        <f>ROUND(SUM(E62:G62),0)</f>
        <v>0</v>
      </c>
      <c r="J62" s="11"/>
      <c r="K62" s="11"/>
    </row>
    <row r="63" spans="1:12" ht="13.5" thickBot="1" x14ac:dyDescent="0.35">
      <c r="A63" s="166" t="s">
        <v>47</v>
      </c>
      <c r="B63" s="167"/>
      <c r="C63" s="168"/>
      <c r="D63" s="30">
        <v>0.49</v>
      </c>
      <c r="E63" s="40">
        <f>ROUND(E62*$D$63,0)</f>
        <v>0</v>
      </c>
      <c r="F63" s="46">
        <f>ROUND(F62*$D$63,0)</f>
        <v>0</v>
      </c>
      <c r="G63" s="40">
        <f>ROUND(G62*$D$63,0)</f>
        <v>0</v>
      </c>
      <c r="H63" s="41">
        <f>ROUND(SUM(E63:G63),0)</f>
        <v>0</v>
      </c>
      <c r="J63" s="7"/>
      <c r="K63" s="5"/>
    </row>
    <row r="64" spans="1:12" ht="13.5" thickBot="1" x14ac:dyDescent="0.35">
      <c r="A64" s="176" t="s">
        <v>14</v>
      </c>
      <c r="B64" s="177"/>
      <c r="C64" s="178"/>
      <c r="D64" s="24"/>
      <c r="E64" s="42">
        <f>ROUND(E63+E61,0)</f>
        <v>0</v>
      </c>
      <c r="F64" s="43">
        <f>ROUND(F63+F61,0)</f>
        <v>0</v>
      </c>
      <c r="G64" s="42">
        <f>ROUND(G63+G61,0)</f>
        <v>0</v>
      </c>
      <c r="H64" s="44">
        <f>ROUND(SUM(E64:G64),0)</f>
        <v>0</v>
      </c>
      <c r="J64" s="7"/>
      <c r="K64" s="7"/>
    </row>
    <row r="65" spans="1:8" x14ac:dyDescent="0.25">
      <c r="A65" s="169" t="s">
        <v>32</v>
      </c>
      <c r="B65" s="170"/>
      <c r="C65" s="170"/>
      <c r="D65" s="170"/>
      <c r="E65" s="170"/>
      <c r="F65" s="170"/>
      <c r="G65" s="170"/>
      <c r="H65" s="161">
        <f>ROUND(H64,0)</f>
        <v>0</v>
      </c>
    </row>
    <row r="66" spans="1:8" x14ac:dyDescent="0.25">
      <c r="A66" s="171"/>
      <c r="B66" s="172"/>
      <c r="C66" s="172"/>
      <c r="D66" s="172"/>
      <c r="E66" s="172"/>
      <c r="F66" s="172"/>
      <c r="G66" s="172"/>
      <c r="H66" s="162"/>
    </row>
    <row r="67" spans="1:8" x14ac:dyDescent="0.25">
      <c r="E67" s="13"/>
      <c r="F67" s="13"/>
      <c r="G67" s="13"/>
    </row>
    <row r="68" spans="1:8" x14ac:dyDescent="0.25">
      <c r="A68" s="193" t="s">
        <v>74</v>
      </c>
      <c r="E68" s="13"/>
      <c r="F68" s="13"/>
      <c r="G68" s="13"/>
    </row>
    <row r="69" spans="1:8" s="13" customFormat="1" ht="13" x14ac:dyDescent="0.3">
      <c r="A69" s="112" t="s">
        <v>62</v>
      </c>
      <c r="B69" s="112"/>
      <c r="C69" s="112"/>
      <c r="D69" s="110"/>
      <c r="E69" s="110"/>
      <c r="F69" s="110"/>
      <c r="G69" s="111"/>
      <c r="H69" s="111"/>
    </row>
    <row r="70" spans="1:8" s="13" customFormat="1" ht="13" x14ac:dyDescent="0.3">
      <c r="A70" s="110" t="s">
        <v>63</v>
      </c>
      <c r="B70" s="110"/>
      <c r="C70" s="110"/>
      <c r="D70" s="110"/>
      <c r="E70" s="110"/>
      <c r="F70" s="110"/>
      <c r="G70" s="111"/>
      <c r="H70" s="111"/>
    </row>
    <row r="71" spans="1:8" x14ac:dyDescent="0.25">
      <c r="A71" s="159"/>
      <c r="B71" s="159"/>
      <c r="C71" s="159"/>
      <c r="D71" s="14"/>
      <c r="E71" s="13"/>
      <c r="F71" s="13"/>
      <c r="G71" s="13"/>
    </row>
    <row r="72" spans="1:8" x14ac:dyDescent="0.25">
      <c r="A72" s="13"/>
      <c r="B72" s="13"/>
      <c r="C72" s="13"/>
      <c r="D72" s="13"/>
      <c r="E72" s="13"/>
      <c r="F72" s="13"/>
      <c r="G72" s="13"/>
    </row>
    <row r="73" spans="1:8" x14ac:dyDescent="0.25">
      <c r="E73" s="13"/>
      <c r="F73" s="13"/>
      <c r="G73" s="13"/>
    </row>
    <row r="74" spans="1:8" x14ac:dyDescent="0.25">
      <c r="E74" s="13"/>
      <c r="F74" s="13"/>
      <c r="G74" s="13"/>
    </row>
    <row r="75" spans="1:8" x14ac:dyDescent="0.25">
      <c r="E75" s="13"/>
      <c r="F75" s="13"/>
      <c r="G75" s="13"/>
    </row>
    <row r="76" spans="1:8" x14ac:dyDescent="0.25">
      <c r="E76" s="13"/>
      <c r="F76" s="13"/>
      <c r="G76" s="13"/>
    </row>
    <row r="77" spans="1:8" x14ac:dyDescent="0.25">
      <c r="E77" s="13"/>
      <c r="F77" s="13"/>
      <c r="G77" s="13"/>
    </row>
    <row r="78" spans="1:8" x14ac:dyDescent="0.25">
      <c r="E78" s="13"/>
      <c r="F78" s="13"/>
      <c r="G78" s="13"/>
    </row>
    <row r="79" spans="1:8" x14ac:dyDescent="0.25">
      <c r="E79" s="13"/>
      <c r="F79" s="13"/>
      <c r="G79" s="13"/>
    </row>
    <row r="80" spans="1:8" x14ac:dyDescent="0.25">
      <c r="E80" s="13"/>
      <c r="F80" s="13"/>
      <c r="G80" s="13"/>
    </row>
    <row r="81" spans="5:7" x14ac:dyDescent="0.25">
      <c r="E81" s="13"/>
      <c r="F81" s="13"/>
      <c r="G81" s="13"/>
    </row>
    <row r="82" spans="5:7" x14ac:dyDescent="0.25">
      <c r="E82" s="13"/>
      <c r="F82" s="13"/>
      <c r="G82" s="13"/>
    </row>
    <row r="83" spans="5:7" x14ac:dyDescent="0.25">
      <c r="E83" s="13"/>
      <c r="F83" s="13"/>
      <c r="G83" s="13"/>
    </row>
    <row r="84" spans="5:7" x14ac:dyDescent="0.25">
      <c r="E84" s="13"/>
      <c r="F84" s="13"/>
      <c r="G84" s="13"/>
    </row>
    <row r="85" spans="5:7" x14ac:dyDescent="0.25">
      <c r="E85" s="13"/>
      <c r="F85" s="13"/>
      <c r="G85" s="13"/>
    </row>
    <row r="86" spans="5:7" x14ac:dyDescent="0.25">
      <c r="E86" s="13"/>
      <c r="F86" s="13"/>
      <c r="G86" s="13"/>
    </row>
    <row r="87" spans="5:7" x14ac:dyDescent="0.25">
      <c r="E87" s="13"/>
      <c r="F87" s="13"/>
      <c r="G87" s="13"/>
    </row>
    <row r="88" spans="5:7" x14ac:dyDescent="0.25">
      <c r="E88" s="13"/>
      <c r="F88" s="13"/>
      <c r="G88" s="13"/>
    </row>
    <row r="89" spans="5:7" x14ac:dyDescent="0.25">
      <c r="E89" s="13"/>
      <c r="F89" s="13"/>
      <c r="G89" s="13"/>
    </row>
    <row r="90" spans="5:7" x14ac:dyDescent="0.25">
      <c r="E90" s="13"/>
      <c r="F90" s="13"/>
      <c r="G90" s="13"/>
    </row>
    <row r="91" spans="5:7" x14ac:dyDescent="0.25">
      <c r="E91" s="13"/>
      <c r="F91" s="13"/>
      <c r="G91" s="13"/>
    </row>
    <row r="92" spans="5:7" x14ac:dyDescent="0.25">
      <c r="E92" s="13"/>
      <c r="F92" s="13"/>
      <c r="G92" s="13"/>
    </row>
    <row r="93" spans="5:7" x14ac:dyDescent="0.25">
      <c r="E93" s="13"/>
      <c r="F93" s="13"/>
      <c r="G93" s="13"/>
    </row>
    <row r="94" spans="5:7" x14ac:dyDescent="0.25">
      <c r="E94" s="13"/>
      <c r="F94" s="13"/>
      <c r="G94" s="13"/>
    </row>
    <row r="95" spans="5:7" x14ac:dyDescent="0.25">
      <c r="E95" s="13"/>
      <c r="F95" s="13"/>
      <c r="G95" s="13"/>
    </row>
    <row r="96" spans="5:7" x14ac:dyDescent="0.25">
      <c r="E96" s="13"/>
      <c r="F96" s="13"/>
      <c r="G96" s="13"/>
    </row>
    <row r="97" spans="5:7" x14ac:dyDescent="0.25">
      <c r="E97" s="13"/>
      <c r="F97" s="13"/>
      <c r="G97" s="13"/>
    </row>
    <row r="98" spans="5:7" x14ac:dyDescent="0.25">
      <c r="E98" s="13"/>
      <c r="F98" s="13"/>
      <c r="G98" s="13"/>
    </row>
    <row r="99" spans="5:7" x14ac:dyDescent="0.25">
      <c r="E99" s="13"/>
      <c r="F99" s="13"/>
      <c r="G99" s="13"/>
    </row>
    <row r="100" spans="5:7" x14ac:dyDescent="0.25">
      <c r="E100" s="13"/>
      <c r="F100" s="13"/>
      <c r="G100" s="13"/>
    </row>
    <row r="101" spans="5:7" x14ac:dyDescent="0.25">
      <c r="E101" s="13"/>
      <c r="F101" s="13"/>
      <c r="G101" s="13"/>
    </row>
    <row r="102" spans="5:7" x14ac:dyDescent="0.25">
      <c r="E102" s="13"/>
      <c r="F102" s="13"/>
      <c r="G102" s="13"/>
    </row>
    <row r="103" spans="5:7" x14ac:dyDescent="0.25">
      <c r="E103" s="13"/>
      <c r="F103" s="13"/>
      <c r="G103" s="13"/>
    </row>
    <row r="104" spans="5:7" x14ac:dyDescent="0.25">
      <c r="E104" s="13"/>
      <c r="F104" s="13"/>
      <c r="G104" s="13"/>
    </row>
    <row r="105" spans="5:7" x14ac:dyDescent="0.25">
      <c r="E105" s="13"/>
      <c r="F105" s="13"/>
      <c r="G105" s="13"/>
    </row>
    <row r="106" spans="5:7" x14ac:dyDescent="0.25">
      <c r="E106" s="13"/>
      <c r="F106" s="13"/>
      <c r="G106" s="13"/>
    </row>
    <row r="107" spans="5:7" x14ac:dyDescent="0.25">
      <c r="E107" s="13"/>
      <c r="F107" s="13"/>
      <c r="G107" s="13"/>
    </row>
    <row r="108" spans="5:7" x14ac:dyDescent="0.25">
      <c r="E108" s="13"/>
      <c r="F108" s="13"/>
      <c r="G108" s="13"/>
    </row>
    <row r="109" spans="5:7" x14ac:dyDescent="0.25">
      <c r="E109" s="13"/>
      <c r="F109" s="13"/>
      <c r="G109" s="13"/>
    </row>
    <row r="110" spans="5:7" x14ac:dyDescent="0.25">
      <c r="E110" s="13"/>
      <c r="F110" s="13"/>
      <c r="G110" s="13"/>
    </row>
    <row r="111" spans="5:7" x14ac:dyDescent="0.25">
      <c r="E111" s="13"/>
      <c r="F111" s="13"/>
      <c r="G111" s="13"/>
    </row>
    <row r="112" spans="5:7" x14ac:dyDescent="0.25">
      <c r="E112" s="13"/>
      <c r="F112" s="13"/>
      <c r="G112" s="13"/>
    </row>
  </sheetData>
  <sheetProtection selectLockedCells="1" selectUnlockedCells="1"/>
  <mergeCells count="71">
    <mergeCell ref="A22:C22"/>
    <mergeCell ref="M9:Q9"/>
    <mergeCell ref="M18:Q18"/>
    <mergeCell ref="A12:C12"/>
    <mergeCell ref="A13:C13"/>
    <mergeCell ref="A14:C14"/>
    <mergeCell ref="A15:C15"/>
    <mergeCell ref="A65:G66"/>
    <mergeCell ref="A27:C27"/>
    <mergeCell ref="A28:C28"/>
    <mergeCell ref="A18:C18"/>
    <mergeCell ref="A19:C19"/>
    <mergeCell ref="A20:C20"/>
    <mergeCell ref="A64:C64"/>
    <mergeCell ref="A59:C59"/>
    <mergeCell ref="A60:C60"/>
    <mergeCell ref="A34:C34"/>
    <mergeCell ref="A61:C61"/>
    <mergeCell ref="A62:C62"/>
    <mergeCell ref="A21:C21"/>
    <mergeCell ref="A37:C37"/>
    <mergeCell ref="A38:C38"/>
    <mergeCell ref="A23:C23"/>
    <mergeCell ref="A71:C71"/>
    <mergeCell ref="J9:K9"/>
    <mergeCell ref="H65:H66"/>
    <mergeCell ref="A40:C40"/>
    <mergeCell ref="A39:C39"/>
    <mergeCell ref="A30:C30"/>
    <mergeCell ref="A48:C48"/>
    <mergeCell ref="A45:C45"/>
    <mergeCell ref="A44:C44"/>
    <mergeCell ref="A51:C51"/>
    <mergeCell ref="A57:C57"/>
    <mergeCell ref="A55:C55"/>
    <mergeCell ref="A54:C54"/>
    <mergeCell ref="A63:C63"/>
    <mergeCell ref="A41:C41"/>
    <mergeCell ref="A46:C46"/>
    <mergeCell ref="A1:H1"/>
    <mergeCell ref="A3:H3"/>
    <mergeCell ref="A52:C52"/>
    <mergeCell ref="A53:C53"/>
    <mergeCell ref="A58:C58"/>
    <mergeCell ref="A42:C42"/>
    <mergeCell ref="A43:C43"/>
    <mergeCell ref="A47:C47"/>
    <mergeCell ref="A49:C49"/>
    <mergeCell ref="A50:C50"/>
    <mergeCell ref="H8:H9"/>
    <mergeCell ref="A56:C56"/>
    <mergeCell ref="A35:C35"/>
    <mergeCell ref="A36:C36"/>
    <mergeCell ref="A4:H4"/>
    <mergeCell ref="A2:E2"/>
    <mergeCell ref="F2:H2"/>
    <mergeCell ref="A29:C29"/>
    <mergeCell ref="A31:C31"/>
    <mergeCell ref="A32:C32"/>
    <mergeCell ref="A33:C33"/>
    <mergeCell ref="A24:C24"/>
    <mergeCell ref="A25:C25"/>
    <mergeCell ref="A26:C26"/>
    <mergeCell ref="A6:H6"/>
    <mergeCell ref="D7:D9"/>
    <mergeCell ref="E7:H7"/>
    <mergeCell ref="A11:C11"/>
    <mergeCell ref="A7:C9"/>
    <mergeCell ref="A17:C17"/>
    <mergeCell ref="A16:C16"/>
    <mergeCell ref="A10:C10"/>
  </mergeCells>
  <phoneticPr fontId="3" type="noConversion"/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8" max="1048575" man="1"/>
  </colBreaks>
  <ignoredErrors>
    <ignoredError sqref="O11:O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9"/>
  <sheetViews>
    <sheetView zoomScaleNormal="100" workbookViewId="0">
      <selection activeCell="A6" sqref="A6:H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3" bestFit="1" customWidth="1"/>
    <col min="6" max="6" width="11.81640625" bestFit="1" customWidth="1"/>
    <col min="7" max="7" width="11.81640625" style="23" bestFit="1" customWidth="1"/>
    <col min="8" max="8" width="12.81640625" customWidth="1"/>
    <col min="10" max="10" width="9.81640625" bestFit="1" customWidth="1"/>
    <col min="13" max="13" width="11.81640625" customWidth="1"/>
    <col min="14" max="15" width="12" customWidth="1"/>
  </cols>
  <sheetData>
    <row r="1" spans="1:15" x14ac:dyDescent="0.25">
      <c r="A1" s="125" t="str">
        <f>'Cumulative Budget'!A1:H1</f>
        <v xml:space="preserve">PI Name: </v>
      </c>
      <c r="B1" s="125"/>
      <c r="C1" s="125"/>
      <c r="D1" s="125"/>
      <c r="E1" s="125"/>
      <c r="F1" s="125"/>
      <c r="G1" s="125"/>
      <c r="H1" s="125"/>
    </row>
    <row r="2" spans="1:15" x14ac:dyDescent="0.25">
      <c r="A2" s="125" t="str">
        <f>'Cumulative Budget'!A2:E2</f>
        <v xml:space="preserve">Agency: </v>
      </c>
      <c r="B2" s="125"/>
      <c r="C2" s="125"/>
      <c r="D2" s="125"/>
      <c r="E2" s="125"/>
      <c r="F2" s="125" t="str">
        <f>'Cumulative Budget'!F2:H2</f>
        <v>Program:</v>
      </c>
      <c r="G2" s="125"/>
      <c r="H2" s="125"/>
    </row>
    <row r="3" spans="1:15" ht="12.75" customHeight="1" x14ac:dyDescent="0.25">
      <c r="A3" s="149" t="str">
        <f>'Cumulative Budget'!A3:H3</f>
        <v xml:space="preserve">Proposal Title: 
</v>
      </c>
      <c r="B3" s="149"/>
      <c r="C3" s="149"/>
      <c r="D3" s="149"/>
      <c r="E3" s="149"/>
      <c r="F3" s="149"/>
      <c r="G3" s="149"/>
      <c r="H3" s="149"/>
    </row>
    <row r="4" spans="1:15" ht="12.75" customHeight="1" x14ac:dyDescent="0.25">
      <c r="A4" s="149" t="str">
        <f>'Cumulative Budget'!A4:H4</f>
        <v>Project Dates:</v>
      </c>
      <c r="B4" s="149"/>
      <c r="C4" s="149"/>
      <c r="D4" s="149"/>
      <c r="E4" s="149"/>
      <c r="F4" s="149"/>
      <c r="G4" s="149"/>
      <c r="H4" s="149"/>
    </row>
    <row r="5" spans="1:15" x14ac:dyDescent="0.25">
      <c r="E5" s="13"/>
      <c r="G5" s="13"/>
    </row>
    <row r="6" spans="1:15" x14ac:dyDescent="0.25">
      <c r="A6" s="138" t="s">
        <v>0</v>
      </c>
      <c r="B6" s="138"/>
      <c r="C6" s="138"/>
      <c r="D6" s="138"/>
      <c r="E6" s="138"/>
      <c r="F6" s="138"/>
      <c r="G6" s="138"/>
      <c r="H6" s="138"/>
      <c r="I6" s="1"/>
    </row>
    <row r="7" spans="1:15" x14ac:dyDescent="0.25">
      <c r="A7" s="142" t="s">
        <v>1</v>
      </c>
      <c r="B7" s="142"/>
      <c r="C7" s="142"/>
      <c r="D7" s="139" t="s">
        <v>38</v>
      </c>
      <c r="E7" s="142" t="s">
        <v>2</v>
      </c>
      <c r="F7" s="142"/>
      <c r="G7" s="142"/>
      <c r="H7" s="142"/>
      <c r="I7" s="1"/>
      <c r="J7" s="6"/>
      <c r="K7" s="6"/>
    </row>
    <row r="8" spans="1:15" x14ac:dyDescent="0.25">
      <c r="A8" s="142"/>
      <c r="B8" s="142"/>
      <c r="C8" s="142"/>
      <c r="D8" s="140"/>
      <c r="E8" s="48" t="s">
        <v>3</v>
      </c>
      <c r="F8" s="54" t="s">
        <v>4</v>
      </c>
      <c r="G8" s="48" t="s">
        <v>5</v>
      </c>
      <c r="H8" s="142" t="s">
        <v>6</v>
      </c>
      <c r="J8" s="6"/>
      <c r="K8" s="6"/>
    </row>
    <row r="9" spans="1:15" s="2" customFormat="1" ht="13" x14ac:dyDescent="0.3">
      <c r="A9" s="142"/>
      <c r="B9" s="142"/>
      <c r="C9" s="142"/>
      <c r="D9" s="141"/>
      <c r="E9" s="49" t="s">
        <v>50</v>
      </c>
      <c r="F9" s="50" t="s">
        <v>50</v>
      </c>
      <c r="G9" s="49" t="s">
        <v>50</v>
      </c>
      <c r="H9" s="142"/>
      <c r="J9" s="160"/>
      <c r="K9" s="160"/>
      <c r="M9" s="191" t="s">
        <v>60</v>
      </c>
      <c r="N9" s="191"/>
      <c r="O9" s="191"/>
    </row>
    <row r="10" spans="1:15" ht="13" x14ac:dyDescent="0.3">
      <c r="A10" s="146" t="s">
        <v>7</v>
      </c>
      <c r="B10" s="147"/>
      <c r="C10" s="148"/>
      <c r="D10" s="3"/>
      <c r="E10" s="22"/>
      <c r="F10" s="4"/>
      <c r="G10" s="22"/>
      <c r="H10" s="4"/>
      <c r="J10" s="27" t="s">
        <v>43</v>
      </c>
      <c r="K10" s="27" t="s">
        <v>44</v>
      </c>
      <c r="M10" s="80" t="s">
        <v>3</v>
      </c>
      <c r="N10" s="81" t="s">
        <v>4</v>
      </c>
      <c r="O10" s="82" t="s">
        <v>5</v>
      </c>
    </row>
    <row r="11" spans="1:15" x14ac:dyDescent="0.25">
      <c r="A11" s="143" t="str">
        <f>'Cumulative Budget'!A11:C11</f>
        <v>Dr. XXX (PI)</v>
      </c>
      <c r="B11" s="144"/>
      <c r="C11" s="145"/>
      <c r="D11" s="55">
        <v>1</v>
      </c>
      <c r="E11" s="31">
        <f t="shared" ref="E11:E16" si="0">ROUND(J11/K11*D11,0)</f>
        <v>0</v>
      </c>
      <c r="F11" s="32">
        <f t="shared" ref="F11:G16" si="1">ROUND(E11*1.035,0)</f>
        <v>0</v>
      </c>
      <c r="G11" s="31">
        <f t="shared" si="1"/>
        <v>0</v>
      </c>
      <c r="H11" s="32"/>
      <c r="J11" s="28">
        <v>0</v>
      </c>
      <c r="K11" s="27">
        <v>9</v>
      </c>
      <c r="M11" s="68">
        <f>SUM(J11)</f>
        <v>0</v>
      </c>
      <c r="N11" s="69">
        <f>J11*1.035</f>
        <v>0</v>
      </c>
      <c r="O11" s="70">
        <f>N11*1.035</f>
        <v>0</v>
      </c>
    </row>
    <row r="12" spans="1:15" x14ac:dyDescent="0.25">
      <c r="A12" s="143"/>
      <c r="B12" s="144"/>
      <c r="C12" s="145"/>
      <c r="D12" s="55">
        <v>1</v>
      </c>
      <c r="E12" s="31">
        <f t="shared" si="0"/>
        <v>0</v>
      </c>
      <c r="F12" s="32">
        <f t="shared" si="1"/>
        <v>0</v>
      </c>
      <c r="G12" s="31">
        <f t="shared" si="1"/>
        <v>0</v>
      </c>
      <c r="H12" s="32"/>
      <c r="J12" s="28">
        <v>0</v>
      </c>
      <c r="K12" s="27">
        <v>9</v>
      </c>
      <c r="M12" s="68">
        <f t="shared" ref="M12:M16" si="2">SUM(J12)</f>
        <v>0</v>
      </c>
      <c r="N12" s="69">
        <f t="shared" ref="N12:N16" si="3">J12*1.035</f>
        <v>0</v>
      </c>
      <c r="O12" s="70">
        <f t="shared" ref="O12:O16" si="4">N12*1.035</f>
        <v>0</v>
      </c>
    </row>
    <row r="13" spans="1:15" x14ac:dyDescent="0.25">
      <c r="A13" s="143"/>
      <c r="B13" s="144"/>
      <c r="C13" s="145"/>
      <c r="D13" s="55">
        <v>1</v>
      </c>
      <c r="E13" s="31">
        <f t="shared" si="0"/>
        <v>0</v>
      </c>
      <c r="F13" s="32">
        <f t="shared" si="1"/>
        <v>0</v>
      </c>
      <c r="G13" s="31">
        <f t="shared" si="1"/>
        <v>0</v>
      </c>
      <c r="H13" s="32"/>
      <c r="J13" s="28">
        <v>0</v>
      </c>
      <c r="K13" s="27">
        <v>9</v>
      </c>
      <c r="M13" s="68">
        <f t="shared" si="2"/>
        <v>0</v>
      </c>
      <c r="N13" s="69">
        <f t="shared" si="3"/>
        <v>0</v>
      </c>
      <c r="O13" s="70">
        <f t="shared" si="4"/>
        <v>0</v>
      </c>
    </row>
    <row r="14" spans="1:15" x14ac:dyDescent="0.25">
      <c r="A14" s="143"/>
      <c r="B14" s="144"/>
      <c r="C14" s="145"/>
      <c r="D14" s="55">
        <v>1</v>
      </c>
      <c r="E14" s="31">
        <f t="shared" si="0"/>
        <v>0</v>
      </c>
      <c r="F14" s="32">
        <f t="shared" si="1"/>
        <v>0</v>
      </c>
      <c r="G14" s="31">
        <f t="shared" si="1"/>
        <v>0</v>
      </c>
      <c r="H14" s="32"/>
      <c r="J14" s="28">
        <v>0</v>
      </c>
      <c r="K14" s="27">
        <v>9</v>
      </c>
      <c r="M14" s="68">
        <f t="shared" si="2"/>
        <v>0</v>
      </c>
      <c r="N14" s="69">
        <f t="shared" si="3"/>
        <v>0</v>
      </c>
      <c r="O14" s="70">
        <f t="shared" si="4"/>
        <v>0</v>
      </c>
    </row>
    <row r="15" spans="1:15" x14ac:dyDescent="0.25">
      <c r="A15" s="143"/>
      <c r="B15" s="144"/>
      <c r="C15" s="145"/>
      <c r="D15" s="55">
        <v>1</v>
      </c>
      <c r="E15" s="31">
        <f t="shared" si="0"/>
        <v>0</v>
      </c>
      <c r="F15" s="32">
        <f t="shared" si="1"/>
        <v>0</v>
      </c>
      <c r="G15" s="31">
        <f t="shared" si="1"/>
        <v>0</v>
      </c>
      <c r="H15" s="32"/>
      <c r="J15" s="28">
        <v>0</v>
      </c>
      <c r="K15" s="27">
        <v>9</v>
      </c>
      <c r="M15" s="68">
        <f t="shared" si="2"/>
        <v>0</v>
      </c>
      <c r="N15" s="69">
        <f t="shared" si="3"/>
        <v>0</v>
      </c>
      <c r="O15" s="70">
        <f t="shared" si="4"/>
        <v>0</v>
      </c>
    </row>
    <row r="16" spans="1:15" x14ac:dyDescent="0.25">
      <c r="A16" s="143"/>
      <c r="B16" s="144"/>
      <c r="C16" s="145"/>
      <c r="D16" s="55">
        <v>1</v>
      </c>
      <c r="E16" s="31">
        <f t="shared" si="0"/>
        <v>0</v>
      </c>
      <c r="F16" s="32">
        <f t="shared" si="1"/>
        <v>0</v>
      </c>
      <c r="G16" s="31">
        <f t="shared" si="1"/>
        <v>0</v>
      </c>
      <c r="H16" s="32"/>
      <c r="J16" s="28">
        <v>0</v>
      </c>
      <c r="K16" s="27">
        <v>9</v>
      </c>
      <c r="M16" s="71">
        <f t="shared" si="2"/>
        <v>0</v>
      </c>
      <c r="N16" s="72">
        <f t="shared" si="3"/>
        <v>0</v>
      </c>
      <c r="O16" s="73">
        <f t="shared" si="4"/>
        <v>0</v>
      </c>
    </row>
    <row r="17" spans="1:15" x14ac:dyDescent="0.25">
      <c r="A17" s="132"/>
      <c r="B17" s="133"/>
      <c r="C17" s="134"/>
      <c r="D17" s="55"/>
      <c r="E17" s="31"/>
      <c r="F17" s="32"/>
      <c r="G17" s="31"/>
      <c r="H17" s="32"/>
      <c r="J17" s="5"/>
      <c r="K17" s="5"/>
    </row>
    <row r="18" spans="1:15" ht="13" x14ac:dyDescent="0.3">
      <c r="A18" s="135" t="s">
        <v>36</v>
      </c>
      <c r="B18" s="136"/>
      <c r="C18" s="137"/>
      <c r="D18" s="12"/>
      <c r="E18" s="31">
        <f>ROUND(SUM(E11:E17),0)</f>
        <v>0</v>
      </c>
      <c r="F18" s="32">
        <f>ROUND(SUM(F11:F17),0)</f>
        <v>0</v>
      </c>
      <c r="G18" s="31">
        <f>ROUND(SUM(G11:G17),0)</f>
        <v>0</v>
      </c>
      <c r="H18" s="32">
        <f>ROUND(SUM(E18:G18),0)</f>
        <v>0</v>
      </c>
      <c r="J18" s="5"/>
      <c r="K18" s="5"/>
      <c r="M18" s="188" t="s">
        <v>61</v>
      </c>
      <c r="N18" s="189"/>
      <c r="O18" s="190"/>
    </row>
    <row r="19" spans="1:15" ht="13" x14ac:dyDescent="0.3">
      <c r="A19" s="146" t="s">
        <v>34</v>
      </c>
      <c r="B19" s="147"/>
      <c r="C19" s="148"/>
      <c r="D19" s="3"/>
      <c r="E19" s="31"/>
      <c r="F19" s="32"/>
      <c r="G19" s="31"/>
      <c r="H19" s="32"/>
      <c r="J19" s="103" t="s">
        <v>67</v>
      </c>
      <c r="K19" s="103" t="s">
        <v>68</v>
      </c>
      <c r="M19" s="86" t="s">
        <v>3</v>
      </c>
      <c r="N19" s="79" t="s">
        <v>4</v>
      </c>
      <c r="O19" s="87" t="s">
        <v>5</v>
      </c>
    </row>
    <row r="20" spans="1:15" x14ac:dyDescent="0.25">
      <c r="A20" s="173" t="s">
        <v>40</v>
      </c>
      <c r="B20" s="174"/>
      <c r="C20" s="175"/>
      <c r="D20" s="20">
        <v>0</v>
      </c>
      <c r="E20" s="106">
        <f>ROUND(D20*J20,0)</f>
        <v>0</v>
      </c>
      <c r="F20" s="107">
        <f>ROUND(E20*1.03,0)</f>
        <v>0</v>
      </c>
      <c r="G20" s="31">
        <f>ROUND(F20*1.03,0)</f>
        <v>0</v>
      </c>
      <c r="H20" s="32"/>
      <c r="J20" s="104">
        <v>50000</v>
      </c>
      <c r="K20" s="105">
        <v>0.22</v>
      </c>
      <c r="M20" s="74" t="e">
        <f t="shared" ref="M20:M22" si="5">E11/J11</f>
        <v>#DIV/0!</v>
      </c>
      <c r="N20" s="6" t="e">
        <f>F11/N11</f>
        <v>#DIV/0!</v>
      </c>
      <c r="O20" s="75" t="e">
        <f>G11/O11</f>
        <v>#DIV/0!</v>
      </c>
    </row>
    <row r="21" spans="1:15" x14ac:dyDescent="0.25">
      <c r="A21" s="183" t="s">
        <v>64</v>
      </c>
      <c r="B21" s="184"/>
      <c r="C21" s="185"/>
      <c r="D21" s="108">
        <v>0</v>
      </c>
      <c r="E21" s="106">
        <f>ROUND(D21*J21,0)</f>
        <v>0</v>
      </c>
      <c r="F21" s="107">
        <f t="shared" ref="F21" si="6">ROUND(E21*1.03,0)</f>
        <v>0</v>
      </c>
      <c r="G21" s="31">
        <f t="shared" ref="F21:G24" si="7">ROUND(F21*1.03,0)</f>
        <v>0</v>
      </c>
      <c r="H21" s="32"/>
      <c r="J21" s="104">
        <v>24000</v>
      </c>
      <c r="K21" s="59"/>
      <c r="M21" s="74" t="e">
        <f t="shared" si="5"/>
        <v>#DIV/0!</v>
      </c>
      <c r="N21" s="6" t="e">
        <f t="shared" ref="N21:N22" si="8">F12/N12</f>
        <v>#DIV/0!</v>
      </c>
      <c r="O21" s="75" t="e">
        <f t="shared" ref="O21:O22" si="9">G12/O12</f>
        <v>#DIV/0!</v>
      </c>
    </row>
    <row r="22" spans="1:15" x14ac:dyDescent="0.25">
      <c r="A22" s="183" t="s">
        <v>65</v>
      </c>
      <c r="B22" s="184"/>
      <c r="C22" s="185"/>
      <c r="D22" s="108">
        <v>0</v>
      </c>
      <c r="E22" s="106">
        <v>0</v>
      </c>
      <c r="F22" s="107">
        <f t="shared" si="7"/>
        <v>0</v>
      </c>
      <c r="G22" s="31">
        <f t="shared" si="7"/>
        <v>0</v>
      </c>
      <c r="H22" s="32"/>
      <c r="J22" s="104">
        <v>0</v>
      </c>
      <c r="K22" s="59"/>
      <c r="M22" s="74" t="e">
        <f t="shared" si="5"/>
        <v>#DIV/0!</v>
      </c>
      <c r="N22" s="6" t="e">
        <f t="shared" si="8"/>
        <v>#DIV/0!</v>
      </c>
      <c r="O22" s="75" t="e">
        <f t="shared" si="9"/>
        <v>#DIV/0!</v>
      </c>
    </row>
    <row r="23" spans="1:15" x14ac:dyDescent="0.25">
      <c r="A23" s="183" t="s">
        <v>66</v>
      </c>
      <c r="B23" s="184"/>
      <c r="C23" s="185"/>
      <c r="D23" s="108">
        <v>0</v>
      </c>
      <c r="E23" s="106">
        <v>0</v>
      </c>
      <c r="F23" s="107">
        <f t="shared" ref="F23" si="10">ROUND(E23*1.03,0)</f>
        <v>0</v>
      </c>
      <c r="G23" s="31">
        <f t="shared" ref="G23" si="11">ROUND(F23*1.03,0)</f>
        <v>0</v>
      </c>
      <c r="H23" s="32"/>
      <c r="J23" s="104">
        <v>0</v>
      </c>
      <c r="K23" s="59"/>
      <c r="M23" s="74" t="e">
        <f t="shared" ref="M23" si="12">E14/J14</f>
        <v>#DIV/0!</v>
      </c>
      <c r="N23" s="6" t="e">
        <f t="shared" ref="N23" si="13">F14/N14</f>
        <v>#DIV/0!</v>
      </c>
      <c r="O23" s="75" t="e">
        <f t="shared" ref="O23" si="14">G14/O14</f>
        <v>#DIV/0!</v>
      </c>
    </row>
    <row r="24" spans="1:15" x14ac:dyDescent="0.25">
      <c r="A24" s="183" t="s">
        <v>58</v>
      </c>
      <c r="B24" s="184"/>
      <c r="C24" s="185"/>
      <c r="D24" s="109">
        <v>0</v>
      </c>
      <c r="E24" s="31">
        <v>0</v>
      </c>
      <c r="F24" s="32">
        <f t="shared" si="7"/>
        <v>0</v>
      </c>
      <c r="G24" s="31">
        <f t="shared" si="7"/>
        <v>0</v>
      </c>
      <c r="H24" s="32"/>
      <c r="J24" s="104">
        <v>0</v>
      </c>
      <c r="K24" s="59"/>
      <c r="M24" s="74" t="e">
        <f>E15/J15</f>
        <v>#DIV/0!</v>
      </c>
      <c r="N24" s="6" t="e">
        <f>F15/N15</f>
        <v>#DIV/0!</v>
      </c>
      <c r="O24" s="75" t="e">
        <f>G15/O15</f>
        <v>#DIV/0!</v>
      </c>
    </row>
    <row r="25" spans="1:15" x14ac:dyDescent="0.25">
      <c r="A25" s="132"/>
      <c r="B25" s="133"/>
      <c r="C25" s="134"/>
      <c r="D25" s="55"/>
      <c r="E25" s="31"/>
      <c r="F25" s="32"/>
      <c r="G25" s="31"/>
      <c r="H25" s="32"/>
      <c r="J25" s="5"/>
      <c r="K25" s="5"/>
      <c r="M25" s="76" t="e">
        <f>E16/J16</f>
        <v>#DIV/0!</v>
      </c>
      <c r="N25" s="77" t="e">
        <f>F16/N16</f>
        <v>#DIV/0!</v>
      </c>
      <c r="O25" s="78" t="e">
        <f>G16/O16</f>
        <v>#DIV/0!</v>
      </c>
    </row>
    <row r="26" spans="1:15" x14ac:dyDescent="0.25">
      <c r="A26" s="183" t="s">
        <v>69</v>
      </c>
      <c r="B26" s="184"/>
      <c r="C26" s="185"/>
      <c r="D26" s="109"/>
      <c r="E26" s="31">
        <f>ROUND(SUM(E20:E25),0)</f>
        <v>0</v>
      </c>
      <c r="F26" s="32">
        <f>ROUND(SUM(F20:F25),0)</f>
        <v>0</v>
      </c>
      <c r="G26" s="31">
        <f>ROUND(SUM(G20:G25),0)</f>
        <v>0</v>
      </c>
      <c r="H26" s="32">
        <f>ROUND(SUM(E26:G26),0)</f>
        <v>0</v>
      </c>
      <c r="J26" s="5"/>
      <c r="K26" s="5"/>
    </row>
    <row r="27" spans="1:15" ht="13" x14ac:dyDescent="0.3">
      <c r="A27" s="163" t="s">
        <v>35</v>
      </c>
      <c r="B27" s="164"/>
      <c r="C27" s="165"/>
      <c r="D27" s="57"/>
      <c r="E27" s="31"/>
      <c r="F27" s="32"/>
      <c r="G27" s="31"/>
      <c r="H27" s="32"/>
      <c r="J27" s="5"/>
      <c r="K27" s="5"/>
    </row>
    <row r="28" spans="1:15" x14ac:dyDescent="0.25">
      <c r="A28" s="132" t="s">
        <v>39</v>
      </c>
      <c r="B28" s="133"/>
      <c r="C28" s="134"/>
      <c r="D28" s="192">
        <v>0.31</v>
      </c>
      <c r="E28" s="31">
        <f>ROUND(E18*$D$28,0)</f>
        <v>0</v>
      </c>
      <c r="F28" s="33">
        <f>ROUND(F18*$D$28,0)</f>
        <v>0</v>
      </c>
      <c r="G28" s="31">
        <f>ROUND(G18*$D$28,0)</f>
        <v>0</v>
      </c>
      <c r="H28" s="32"/>
      <c r="J28" s="5"/>
      <c r="K28" s="5"/>
    </row>
    <row r="29" spans="1:15" x14ac:dyDescent="0.25">
      <c r="A29" s="126" t="s">
        <v>40</v>
      </c>
      <c r="B29" s="127"/>
      <c r="C29" s="128"/>
      <c r="D29" s="192">
        <v>0.23</v>
      </c>
      <c r="E29" s="31">
        <f>ROUND(E20*$D$29,0)</f>
        <v>0</v>
      </c>
      <c r="F29" s="33">
        <f>ROUND(F20*$D$29,0)</f>
        <v>0</v>
      </c>
      <c r="G29" s="31">
        <f>ROUND(G20*$D$29,0)</f>
        <v>0</v>
      </c>
      <c r="H29" s="32"/>
      <c r="J29" s="5"/>
      <c r="K29" s="5"/>
    </row>
    <row r="30" spans="1:15" x14ac:dyDescent="0.25">
      <c r="A30" s="126" t="s">
        <v>59</v>
      </c>
      <c r="B30" s="127"/>
      <c r="C30" s="128"/>
      <c r="D30" s="192">
        <v>0.02</v>
      </c>
      <c r="E30" s="31">
        <f>ROUND((E21+E22+E23)*$D$30,0)</f>
        <v>0</v>
      </c>
      <c r="F30" s="33">
        <f>ROUND((F21+F22+F23)*$D$30,0)</f>
        <v>0</v>
      </c>
      <c r="G30" s="31">
        <f>ROUND((G21+G22+G23)*$D$30,0)</f>
        <v>0</v>
      </c>
      <c r="H30" s="32"/>
      <c r="J30" s="5"/>
      <c r="K30" s="5"/>
    </row>
    <row r="31" spans="1:15" x14ac:dyDescent="0.25">
      <c r="A31" s="129" t="s">
        <v>58</v>
      </c>
      <c r="B31" s="130"/>
      <c r="C31" s="131"/>
      <c r="D31" s="192">
        <v>0.14000000000000001</v>
      </c>
      <c r="E31" s="31">
        <f>ROUND(E24*$D$31,0)</f>
        <v>0</v>
      </c>
      <c r="F31" s="33">
        <f>ROUND(F24*$D$31,0)</f>
        <v>0</v>
      </c>
      <c r="G31" s="31">
        <f>ROUND(G24*$D$31,0)</f>
        <v>0</v>
      </c>
      <c r="H31" s="32"/>
      <c r="J31" s="5"/>
      <c r="K31" s="5"/>
    </row>
    <row r="32" spans="1:15" x14ac:dyDescent="0.25">
      <c r="A32" s="132"/>
      <c r="B32" s="133"/>
      <c r="C32" s="134"/>
      <c r="D32" s="19"/>
      <c r="E32" s="31"/>
      <c r="F32" s="33"/>
      <c r="G32" s="31"/>
      <c r="H32" s="32"/>
      <c r="J32" s="5"/>
      <c r="K32" s="5"/>
    </row>
    <row r="33" spans="1:11" x14ac:dyDescent="0.25">
      <c r="A33" s="135" t="s">
        <v>37</v>
      </c>
      <c r="B33" s="136"/>
      <c r="C33" s="137"/>
      <c r="D33" s="53"/>
      <c r="E33" s="31">
        <f>ROUND(SUM(E28:E31),0)</f>
        <v>0</v>
      </c>
      <c r="F33" s="32">
        <f>ROUND(SUM(F28:F31),0)</f>
        <v>0</v>
      </c>
      <c r="G33" s="31">
        <f>ROUND(SUM(G28:G31),0)</f>
        <v>0</v>
      </c>
      <c r="H33" s="32">
        <f>ROUND(SUM(E33:G33),0)</f>
        <v>0</v>
      </c>
      <c r="J33" s="5"/>
      <c r="K33" s="5"/>
    </row>
    <row r="34" spans="1:11" ht="13" x14ac:dyDescent="0.3">
      <c r="A34" s="156" t="s">
        <v>8</v>
      </c>
      <c r="B34" s="157"/>
      <c r="C34" s="158"/>
      <c r="D34" s="3"/>
      <c r="E34" s="34">
        <f>ROUND(E33+E26+E18,0)</f>
        <v>0</v>
      </c>
      <c r="F34" s="35">
        <f>ROUND(F33+F26+F18,0)</f>
        <v>0</v>
      </c>
      <c r="G34" s="34">
        <f>ROUND(G33+G26+G18,0)</f>
        <v>0</v>
      </c>
      <c r="H34" s="35">
        <f>ROUND(SUM(E34:G34),0)</f>
        <v>0</v>
      </c>
      <c r="J34" s="7"/>
      <c r="K34" s="7"/>
    </row>
    <row r="35" spans="1:11" ht="13" x14ac:dyDescent="0.3">
      <c r="A35" s="156"/>
      <c r="B35" s="157"/>
      <c r="C35" s="158"/>
      <c r="D35" s="3"/>
      <c r="E35" s="34"/>
      <c r="F35" s="35"/>
      <c r="G35" s="34"/>
      <c r="H35" s="35"/>
      <c r="J35" s="7"/>
      <c r="K35" s="7"/>
    </row>
    <row r="36" spans="1:11" ht="13" x14ac:dyDescent="0.3">
      <c r="A36" s="146" t="s">
        <v>9</v>
      </c>
      <c r="B36" s="147"/>
      <c r="C36" s="148"/>
      <c r="D36" s="3"/>
      <c r="E36" s="31">
        <v>0</v>
      </c>
      <c r="F36" s="32">
        <v>0</v>
      </c>
      <c r="G36" s="31">
        <v>0</v>
      </c>
      <c r="H36" s="32">
        <f>ROUND(SUM(E36:G36),0)</f>
        <v>0</v>
      </c>
      <c r="J36" s="5"/>
      <c r="K36" s="7"/>
    </row>
    <row r="37" spans="1:11" ht="13" x14ac:dyDescent="0.3">
      <c r="A37" s="146"/>
      <c r="B37" s="147"/>
      <c r="C37" s="148"/>
      <c r="D37" s="3"/>
      <c r="E37" s="31"/>
      <c r="F37" s="32"/>
      <c r="G37" s="31"/>
      <c r="H37" s="32"/>
      <c r="J37" s="5"/>
      <c r="K37" s="7"/>
    </row>
    <row r="38" spans="1:11" ht="13" x14ac:dyDescent="0.3">
      <c r="A38" s="146" t="s">
        <v>10</v>
      </c>
      <c r="B38" s="147"/>
      <c r="C38" s="148"/>
      <c r="D38" s="3"/>
      <c r="E38" s="31"/>
      <c r="F38" s="32"/>
      <c r="G38" s="31"/>
      <c r="H38" s="32"/>
      <c r="J38" s="5"/>
      <c r="K38" s="5"/>
    </row>
    <row r="39" spans="1:11" x14ac:dyDescent="0.25">
      <c r="A39" s="135" t="s">
        <v>15</v>
      </c>
      <c r="B39" s="136"/>
      <c r="C39" s="137"/>
      <c r="D39" s="12"/>
      <c r="E39" s="31">
        <v>0</v>
      </c>
      <c r="F39" s="32">
        <v>0</v>
      </c>
      <c r="G39" s="31">
        <v>0</v>
      </c>
      <c r="H39" s="32"/>
      <c r="J39" s="5"/>
      <c r="K39" s="5"/>
    </row>
    <row r="40" spans="1:11" x14ac:dyDescent="0.25">
      <c r="A40" s="135" t="s">
        <v>16</v>
      </c>
      <c r="B40" s="136"/>
      <c r="C40" s="137"/>
      <c r="D40" s="12"/>
      <c r="E40" s="31">
        <v>0</v>
      </c>
      <c r="F40" s="32">
        <v>0</v>
      </c>
      <c r="G40" s="31"/>
      <c r="H40" s="32"/>
      <c r="J40" s="5"/>
      <c r="K40" s="5"/>
    </row>
    <row r="41" spans="1:11" ht="13" x14ac:dyDescent="0.3">
      <c r="A41" s="153" t="s">
        <v>30</v>
      </c>
      <c r="B41" s="154"/>
      <c r="C41" s="155"/>
      <c r="D41" s="58"/>
      <c r="E41" s="34">
        <f>ROUND(SUM(E39:E40),0)</f>
        <v>0</v>
      </c>
      <c r="F41" s="35">
        <f>ROUND(SUM(F39:F40),0)</f>
        <v>0</v>
      </c>
      <c r="G41" s="34">
        <f>ROUND(SUM(G39:G40),0)</f>
        <v>0</v>
      </c>
      <c r="H41" s="35">
        <f>ROUND(SUM(E41:G41),0)</f>
        <v>0</v>
      </c>
      <c r="J41" s="7"/>
      <c r="K41" s="7"/>
    </row>
    <row r="42" spans="1:11" ht="13" x14ac:dyDescent="0.3">
      <c r="A42" s="153"/>
      <c r="B42" s="154"/>
      <c r="C42" s="155"/>
      <c r="D42" s="58"/>
      <c r="E42" s="34"/>
      <c r="F42" s="35"/>
      <c r="G42" s="34"/>
      <c r="H42" s="35"/>
      <c r="J42" s="7"/>
      <c r="K42" s="7"/>
    </row>
    <row r="43" spans="1:11" ht="12.75" hidden="1" customHeight="1" x14ac:dyDescent="0.3">
      <c r="A43" s="146" t="s">
        <v>11</v>
      </c>
      <c r="B43" s="147"/>
      <c r="C43" s="148"/>
      <c r="D43" s="3"/>
      <c r="E43" s="31">
        <v>0</v>
      </c>
      <c r="F43" s="32"/>
      <c r="G43" s="31"/>
      <c r="H43" s="32"/>
      <c r="J43" s="5"/>
      <c r="K43" s="5"/>
    </row>
    <row r="44" spans="1:11" ht="12.75" hidden="1" customHeight="1" x14ac:dyDescent="0.25">
      <c r="A44" s="135" t="s">
        <v>17</v>
      </c>
      <c r="B44" s="136"/>
      <c r="C44" s="137"/>
      <c r="D44" s="12"/>
      <c r="E44" s="31"/>
      <c r="F44" s="32"/>
      <c r="G44" s="31"/>
      <c r="H44" s="32"/>
      <c r="J44" s="5"/>
      <c r="K44" s="5"/>
    </row>
    <row r="45" spans="1:11" ht="12.75" hidden="1" customHeight="1" x14ac:dyDescent="0.25">
      <c r="A45" s="135" t="s">
        <v>18</v>
      </c>
      <c r="B45" s="136"/>
      <c r="C45" s="137"/>
      <c r="D45" s="12"/>
      <c r="E45" s="31">
        <v>0</v>
      </c>
      <c r="F45" s="32">
        <v>0</v>
      </c>
      <c r="G45" s="31"/>
      <c r="H45" s="32"/>
      <c r="J45" s="5"/>
      <c r="K45" s="5"/>
    </row>
    <row r="46" spans="1:11" ht="12.75" hidden="1" customHeight="1" x14ac:dyDescent="0.25">
      <c r="A46" s="135" t="s">
        <v>19</v>
      </c>
      <c r="B46" s="136"/>
      <c r="C46" s="137"/>
      <c r="D46" s="12"/>
      <c r="E46" s="31"/>
      <c r="F46" s="32"/>
      <c r="G46" s="31"/>
      <c r="H46" s="32"/>
      <c r="J46" s="5"/>
      <c r="K46" s="5"/>
    </row>
    <row r="47" spans="1:11" ht="12.75" hidden="1" customHeight="1" x14ac:dyDescent="0.25">
      <c r="A47" s="135" t="s">
        <v>20</v>
      </c>
      <c r="B47" s="136"/>
      <c r="C47" s="137"/>
      <c r="D47" s="12"/>
      <c r="E47" s="31"/>
      <c r="F47" s="32"/>
      <c r="G47" s="31"/>
      <c r="H47" s="32"/>
      <c r="J47" s="5"/>
      <c r="K47" s="5"/>
    </row>
    <row r="48" spans="1:11" ht="12.75" hidden="1" customHeight="1" x14ac:dyDescent="0.25">
      <c r="A48" s="135" t="s">
        <v>21</v>
      </c>
      <c r="B48" s="136"/>
      <c r="C48" s="137"/>
      <c r="D48" s="12"/>
      <c r="E48" s="31"/>
      <c r="F48" s="32"/>
      <c r="G48" s="31"/>
      <c r="H48" s="32"/>
      <c r="J48" s="5"/>
      <c r="K48" s="5"/>
    </row>
    <row r="49" spans="1:15" ht="12.75" hidden="1" customHeight="1" x14ac:dyDescent="0.3">
      <c r="A49" s="153" t="s">
        <v>29</v>
      </c>
      <c r="B49" s="154"/>
      <c r="C49" s="155"/>
      <c r="D49" s="58"/>
      <c r="E49" s="34">
        <f>SUM(E44:E48)</f>
        <v>0</v>
      </c>
      <c r="F49" s="35">
        <f>SUM(F44:F48)</f>
        <v>0</v>
      </c>
      <c r="G49" s="34">
        <f>SUM(G44:G48)</f>
        <v>0</v>
      </c>
      <c r="H49" s="35">
        <f>SUM(E49:G49)</f>
        <v>0</v>
      </c>
      <c r="J49" s="7"/>
      <c r="K49" s="5"/>
    </row>
    <row r="50" spans="1:15" ht="12.75" hidden="1" customHeight="1" x14ac:dyDescent="0.3">
      <c r="A50" s="153"/>
      <c r="B50" s="154"/>
      <c r="C50" s="155"/>
      <c r="D50" s="58"/>
      <c r="E50" s="34"/>
      <c r="F50" s="35"/>
      <c r="G50" s="34"/>
      <c r="H50" s="35"/>
      <c r="J50" s="7"/>
      <c r="K50" s="5"/>
    </row>
    <row r="51" spans="1:15" ht="13" x14ac:dyDescent="0.3">
      <c r="A51" s="163" t="s">
        <v>12</v>
      </c>
      <c r="B51" s="164"/>
      <c r="C51" s="165"/>
      <c r="D51" s="17"/>
      <c r="E51" s="31"/>
      <c r="F51" s="32"/>
      <c r="G51" s="31"/>
      <c r="H51" s="32"/>
      <c r="J51" s="5"/>
      <c r="K51" s="5"/>
    </row>
    <row r="52" spans="1:15" x14ac:dyDescent="0.25">
      <c r="A52" s="150" t="s">
        <v>22</v>
      </c>
      <c r="B52" s="151"/>
      <c r="C52" s="152"/>
      <c r="D52" s="16"/>
      <c r="E52" s="31">
        <v>0</v>
      </c>
      <c r="F52" s="32">
        <v>0</v>
      </c>
      <c r="G52" s="31">
        <v>0</v>
      </c>
      <c r="H52" s="32"/>
      <c r="J52" s="5"/>
      <c r="K52" s="5"/>
    </row>
    <row r="53" spans="1:15" x14ac:dyDescent="0.25">
      <c r="A53" s="150" t="s">
        <v>23</v>
      </c>
      <c r="B53" s="151"/>
      <c r="C53" s="152"/>
      <c r="D53" s="16"/>
      <c r="E53" s="31">
        <v>0</v>
      </c>
      <c r="F53" s="32">
        <v>0</v>
      </c>
      <c r="G53" s="31">
        <v>0</v>
      </c>
      <c r="H53" s="32"/>
      <c r="J53" s="5"/>
      <c r="K53" s="5"/>
    </row>
    <row r="54" spans="1:15" x14ac:dyDescent="0.25">
      <c r="A54" s="150" t="s">
        <v>24</v>
      </c>
      <c r="B54" s="151"/>
      <c r="C54" s="152"/>
      <c r="D54" s="16"/>
      <c r="E54" s="31">
        <v>0</v>
      </c>
      <c r="F54" s="32">
        <v>0</v>
      </c>
      <c r="G54" s="31">
        <v>0</v>
      </c>
      <c r="H54" s="32"/>
      <c r="J54" s="5"/>
      <c r="K54" s="5"/>
    </row>
    <row r="55" spans="1:15" ht="12.75" hidden="1" customHeight="1" x14ac:dyDescent="0.25">
      <c r="A55" s="150" t="s">
        <v>25</v>
      </c>
      <c r="B55" s="151"/>
      <c r="C55" s="152"/>
      <c r="D55" s="16"/>
      <c r="E55" s="31">
        <v>0</v>
      </c>
      <c r="F55" s="32">
        <v>0</v>
      </c>
      <c r="G55" s="31">
        <v>0</v>
      </c>
      <c r="H55" s="32"/>
      <c r="J55" s="5"/>
      <c r="K55" s="5"/>
    </row>
    <row r="56" spans="1:15" x14ac:dyDescent="0.25">
      <c r="A56" s="150" t="s">
        <v>26</v>
      </c>
      <c r="B56" s="151"/>
      <c r="C56" s="152"/>
      <c r="D56" s="16"/>
      <c r="E56" s="31">
        <v>0</v>
      </c>
      <c r="F56" s="32">
        <v>0</v>
      </c>
      <c r="G56" s="31">
        <v>0</v>
      </c>
      <c r="H56" s="32"/>
      <c r="J56" s="5"/>
      <c r="K56" s="5"/>
    </row>
    <row r="57" spans="1:15" ht="12.75" hidden="1" customHeight="1" x14ac:dyDescent="0.25">
      <c r="A57" s="150" t="s">
        <v>27</v>
      </c>
      <c r="B57" s="151"/>
      <c r="C57" s="152"/>
      <c r="D57" s="16"/>
      <c r="E57" s="31"/>
      <c r="F57" s="32"/>
      <c r="G57" s="31"/>
      <c r="H57" s="32"/>
    </row>
    <row r="58" spans="1:15" x14ac:dyDescent="0.25">
      <c r="A58" s="135" t="s">
        <v>33</v>
      </c>
      <c r="B58" s="136"/>
      <c r="C58" s="137"/>
      <c r="D58" s="16">
        <f>D21</f>
        <v>0</v>
      </c>
      <c r="E58" s="106">
        <f>ROUND(I59*J59*B58,0)</f>
        <v>0</v>
      </c>
      <c r="F58" s="113">
        <f>ROUND(E58,0)</f>
        <v>0</v>
      </c>
      <c r="G58" s="31">
        <f>ROUND(F58,0)</f>
        <v>0</v>
      </c>
      <c r="H58" s="32"/>
      <c r="J58" s="29" t="s">
        <v>45</v>
      </c>
      <c r="K58" s="29" t="s">
        <v>46</v>
      </c>
    </row>
    <row r="59" spans="1:15" x14ac:dyDescent="0.25">
      <c r="A59" s="135" t="s">
        <v>21</v>
      </c>
      <c r="B59" s="136"/>
      <c r="C59" s="137"/>
      <c r="D59" s="53"/>
      <c r="E59" s="31">
        <f>ROUND(J60*K60*D59+J61*K61*D59,0)</f>
        <v>0</v>
      </c>
      <c r="F59" s="32">
        <f t="shared" ref="F59:G59" si="15">ROUND(E59*1.05,0)</f>
        <v>0</v>
      </c>
      <c r="G59" s="31">
        <f t="shared" si="15"/>
        <v>0</v>
      </c>
      <c r="H59" s="32"/>
      <c r="J59" s="51">
        <v>369.65</v>
      </c>
      <c r="K59" s="27">
        <v>24</v>
      </c>
      <c r="L59" s="59"/>
    </row>
    <row r="60" spans="1:15" ht="13" x14ac:dyDescent="0.3">
      <c r="A60" s="153" t="s">
        <v>28</v>
      </c>
      <c r="B60" s="154"/>
      <c r="C60" s="155"/>
      <c r="D60" s="58"/>
      <c r="E60" s="34">
        <f>ROUND(SUM(E52:E59),0)</f>
        <v>0</v>
      </c>
      <c r="F60" s="35">
        <f>ROUND(SUM(F52:F59),0)</f>
        <v>0</v>
      </c>
      <c r="G60" s="34">
        <f>ROUND(SUM(G52:G59),0)</f>
        <v>0</v>
      </c>
      <c r="H60" s="35">
        <f>ROUND(SUM(E60:G60),0)</f>
        <v>0</v>
      </c>
      <c r="J60" s="51">
        <v>388.13</v>
      </c>
      <c r="K60" s="52">
        <v>0</v>
      </c>
      <c r="L60" s="59"/>
      <c r="M60" s="10"/>
      <c r="N60" s="10"/>
      <c r="O60" s="10"/>
    </row>
    <row r="61" spans="1:15" ht="13.5" thickBot="1" x14ac:dyDescent="0.35">
      <c r="A61" s="166" t="s">
        <v>13</v>
      </c>
      <c r="B61" s="167"/>
      <c r="C61" s="168"/>
      <c r="D61" s="26"/>
      <c r="E61" s="36">
        <f>ROUND(E60+E49+E41+E36+E34,0)</f>
        <v>0</v>
      </c>
      <c r="F61" s="37">
        <f>ROUND(F60+F49+F41+F36+F34,0)</f>
        <v>0</v>
      </c>
      <c r="G61" s="36">
        <f>ROUND(G60+G49+G41+G36+G34,0)</f>
        <v>0</v>
      </c>
      <c r="H61" s="37">
        <f>ROUND(SUM(E61:G61),0)</f>
        <v>0</v>
      </c>
      <c r="J61" s="7"/>
      <c r="K61" s="7"/>
    </row>
    <row r="62" spans="1:15" s="10" customFormat="1" ht="13" x14ac:dyDescent="0.3">
      <c r="A62" s="179" t="s">
        <v>31</v>
      </c>
      <c r="B62" s="180"/>
      <c r="C62" s="181"/>
      <c r="D62" s="25"/>
      <c r="E62" s="38">
        <f>ROUND(E61-E58-E36-E56,0)</f>
        <v>0</v>
      </c>
      <c r="F62" s="39">
        <f>ROUND(F61-F58-F36-F56,0)</f>
        <v>0</v>
      </c>
      <c r="G62" s="38">
        <f>ROUND(G61-G58-G36-G56,0)</f>
        <v>0</v>
      </c>
      <c r="H62" s="39">
        <f>ROUND(SUM(E62:G62),0)</f>
        <v>0</v>
      </c>
      <c r="J62" s="11"/>
      <c r="K62" s="11"/>
      <c r="M62"/>
      <c r="N62"/>
      <c r="O62"/>
    </row>
    <row r="63" spans="1:15" ht="13.5" thickBot="1" x14ac:dyDescent="0.35">
      <c r="A63" s="166" t="s">
        <v>47</v>
      </c>
      <c r="B63" s="167"/>
      <c r="C63" s="168"/>
      <c r="D63" s="30">
        <v>0.52</v>
      </c>
      <c r="E63" s="40">
        <f>ROUND(E62*$D$63,0)</f>
        <v>0</v>
      </c>
      <c r="F63" s="46">
        <f>ROUND(F62*$D$63,0)</f>
        <v>0</v>
      </c>
      <c r="G63" s="40">
        <f>ROUND(G62*$D$63,0)</f>
        <v>0</v>
      </c>
      <c r="H63" s="41">
        <f>ROUND(SUM(E63:G63),0)</f>
        <v>0</v>
      </c>
      <c r="J63" s="7"/>
      <c r="K63" s="5"/>
    </row>
    <row r="64" spans="1:15" ht="13.5" thickBot="1" x14ac:dyDescent="0.35">
      <c r="A64" s="176" t="s">
        <v>14</v>
      </c>
      <c r="B64" s="177"/>
      <c r="C64" s="178"/>
      <c r="D64" s="24"/>
      <c r="E64" s="42">
        <f>ROUND(E63+E61,0)</f>
        <v>0</v>
      </c>
      <c r="F64" s="43">
        <f>ROUND(F63+F61,0)</f>
        <v>0</v>
      </c>
      <c r="G64" s="42">
        <f>ROUND(G63+G61,0)</f>
        <v>0</v>
      </c>
      <c r="H64" s="44">
        <f>ROUND(SUM(E64:G64),0)</f>
        <v>0</v>
      </c>
      <c r="J64" s="7"/>
      <c r="K64" s="7"/>
    </row>
    <row r="65" spans="1:15" x14ac:dyDescent="0.25">
      <c r="A65" s="186" t="s">
        <v>32</v>
      </c>
      <c r="B65" s="186"/>
      <c r="C65" s="186"/>
      <c r="D65" s="186"/>
      <c r="E65" s="186"/>
      <c r="F65" s="186"/>
      <c r="G65" s="186"/>
      <c r="H65" s="161">
        <f>ROUND(H64,0)</f>
        <v>0</v>
      </c>
    </row>
    <row r="66" spans="1:15" x14ac:dyDescent="0.25">
      <c r="A66" s="187"/>
      <c r="B66" s="187"/>
      <c r="C66" s="187"/>
      <c r="D66" s="187"/>
      <c r="E66" s="187"/>
      <c r="F66" s="187"/>
      <c r="G66" s="187"/>
      <c r="H66" s="162"/>
    </row>
    <row r="67" spans="1:15" x14ac:dyDescent="0.25">
      <c r="E67" s="13"/>
      <c r="F67" s="13"/>
      <c r="G67" s="13"/>
      <c r="M67" s="13"/>
      <c r="N67" s="13"/>
      <c r="O67" s="13"/>
    </row>
    <row r="68" spans="1:15" x14ac:dyDescent="0.25">
      <c r="A68" s="193" t="s">
        <v>74</v>
      </c>
      <c r="E68" s="13"/>
      <c r="F68" s="13"/>
      <c r="G68" s="13"/>
      <c r="M68" s="13"/>
      <c r="N68" s="13"/>
      <c r="O68" s="13"/>
    </row>
    <row r="69" spans="1:15" s="13" customFormat="1" ht="13" x14ac:dyDescent="0.3">
      <c r="A69" s="112" t="s">
        <v>62</v>
      </c>
      <c r="B69" s="112"/>
      <c r="C69" s="112"/>
      <c r="D69" s="110"/>
      <c r="E69" s="110"/>
      <c r="F69" s="110"/>
      <c r="G69" s="111"/>
      <c r="H69" s="111"/>
      <c r="M69"/>
      <c r="N69"/>
      <c r="O69"/>
    </row>
    <row r="70" spans="1:15" s="13" customFormat="1" ht="13" x14ac:dyDescent="0.3">
      <c r="A70" s="110" t="s">
        <v>63</v>
      </c>
      <c r="B70" s="110"/>
      <c r="C70" s="110"/>
      <c r="D70" s="110"/>
      <c r="E70" s="110"/>
      <c r="F70" s="110"/>
      <c r="G70" s="111"/>
      <c r="H70" s="111"/>
      <c r="M70"/>
      <c r="N70"/>
      <c r="O70"/>
    </row>
    <row r="71" spans="1:15" x14ac:dyDescent="0.25">
      <c r="A71" s="159"/>
      <c r="B71" s="159"/>
      <c r="C71" s="159"/>
      <c r="D71" s="56"/>
      <c r="E71" s="13"/>
      <c r="F71" s="13"/>
      <c r="G71" s="13"/>
    </row>
    <row r="72" spans="1:15" x14ac:dyDescent="0.25">
      <c r="A72" s="13"/>
      <c r="B72" s="13"/>
      <c r="C72" s="13"/>
      <c r="D72" s="13"/>
      <c r="E72" s="13"/>
      <c r="F72" s="13"/>
      <c r="G72" s="13"/>
    </row>
    <row r="73" spans="1:15" x14ac:dyDescent="0.25">
      <c r="E73" s="13"/>
      <c r="F73" s="13"/>
      <c r="G73" s="13"/>
    </row>
    <row r="74" spans="1:15" x14ac:dyDescent="0.25">
      <c r="E74" s="13"/>
      <c r="F74" s="13"/>
      <c r="G74" s="13"/>
    </row>
    <row r="75" spans="1:15" x14ac:dyDescent="0.25">
      <c r="E75" s="13"/>
      <c r="F75" s="13"/>
      <c r="G75" s="13"/>
    </row>
    <row r="76" spans="1:15" x14ac:dyDescent="0.25">
      <c r="E76" s="13"/>
      <c r="F76" s="13"/>
      <c r="G76" s="13"/>
    </row>
    <row r="77" spans="1:15" x14ac:dyDescent="0.25">
      <c r="E77" s="13"/>
      <c r="F77" s="13"/>
      <c r="G77" s="13"/>
    </row>
    <row r="78" spans="1:15" x14ac:dyDescent="0.25">
      <c r="E78" s="13"/>
      <c r="F78" s="13"/>
      <c r="G78" s="13"/>
    </row>
    <row r="79" spans="1:15" x14ac:dyDescent="0.25">
      <c r="E79" s="13"/>
      <c r="F79" s="13"/>
      <c r="G79" s="13"/>
    </row>
    <row r="80" spans="1:15" x14ac:dyDescent="0.25">
      <c r="E80" s="13"/>
      <c r="F80" s="13"/>
      <c r="G80" s="13"/>
    </row>
    <row r="81" spans="5:7" x14ac:dyDescent="0.25">
      <c r="E81" s="13"/>
      <c r="F81" s="13"/>
      <c r="G81" s="13"/>
    </row>
    <row r="82" spans="5:7" x14ac:dyDescent="0.25">
      <c r="E82" s="13"/>
      <c r="F82" s="13"/>
      <c r="G82" s="13"/>
    </row>
    <row r="83" spans="5:7" x14ac:dyDescent="0.25">
      <c r="E83" s="13"/>
      <c r="F83" s="13"/>
      <c r="G83" s="13"/>
    </row>
    <row r="84" spans="5:7" x14ac:dyDescent="0.25">
      <c r="E84" s="13"/>
      <c r="F84" s="13"/>
      <c r="G84" s="13"/>
    </row>
    <row r="85" spans="5:7" x14ac:dyDescent="0.25">
      <c r="E85" s="13"/>
      <c r="F85" s="13"/>
      <c r="G85" s="13"/>
    </row>
    <row r="86" spans="5:7" x14ac:dyDescent="0.25">
      <c r="E86" s="13"/>
      <c r="F86" s="13"/>
      <c r="G86" s="13"/>
    </row>
    <row r="87" spans="5:7" x14ac:dyDescent="0.25">
      <c r="E87" s="13"/>
      <c r="F87" s="13"/>
      <c r="G87" s="13"/>
    </row>
    <row r="88" spans="5:7" x14ac:dyDescent="0.25">
      <c r="E88" s="13"/>
      <c r="F88" s="13"/>
      <c r="G88" s="13"/>
    </row>
    <row r="89" spans="5:7" x14ac:dyDescent="0.25">
      <c r="E89" s="13"/>
      <c r="F89" s="13"/>
      <c r="G89" s="13"/>
    </row>
    <row r="90" spans="5:7" x14ac:dyDescent="0.25">
      <c r="E90" s="13"/>
      <c r="F90" s="13"/>
      <c r="G90" s="13"/>
    </row>
    <row r="91" spans="5:7" x14ac:dyDescent="0.25">
      <c r="E91" s="13"/>
      <c r="F91" s="13"/>
      <c r="G91" s="13"/>
    </row>
    <row r="92" spans="5:7" x14ac:dyDescent="0.25">
      <c r="E92" s="13"/>
      <c r="F92" s="13"/>
      <c r="G92" s="13"/>
    </row>
    <row r="93" spans="5:7" x14ac:dyDescent="0.25">
      <c r="E93" s="13"/>
      <c r="F93" s="13"/>
      <c r="G93" s="13"/>
    </row>
    <row r="94" spans="5:7" x14ac:dyDescent="0.25">
      <c r="E94" s="13"/>
      <c r="F94" s="13"/>
      <c r="G94" s="13"/>
    </row>
    <row r="95" spans="5:7" x14ac:dyDescent="0.25">
      <c r="E95" s="13"/>
      <c r="F95" s="13"/>
      <c r="G95" s="13"/>
    </row>
    <row r="96" spans="5:7" x14ac:dyDescent="0.25">
      <c r="E96" s="13"/>
      <c r="F96" s="13"/>
      <c r="G96" s="13"/>
    </row>
    <row r="97" spans="5:7" x14ac:dyDescent="0.25">
      <c r="E97" s="13"/>
      <c r="F97" s="13"/>
      <c r="G97" s="13"/>
    </row>
    <row r="98" spans="5:7" x14ac:dyDescent="0.25">
      <c r="E98" s="13"/>
      <c r="F98" s="13"/>
      <c r="G98" s="13"/>
    </row>
    <row r="99" spans="5:7" x14ac:dyDescent="0.25">
      <c r="E99" s="13"/>
      <c r="F99" s="13"/>
      <c r="G99" s="13"/>
    </row>
    <row r="100" spans="5:7" x14ac:dyDescent="0.25">
      <c r="E100" s="13"/>
      <c r="F100" s="13"/>
      <c r="G100" s="13"/>
    </row>
    <row r="101" spans="5:7" x14ac:dyDescent="0.25">
      <c r="E101" s="13"/>
      <c r="F101" s="13"/>
      <c r="G101" s="13"/>
    </row>
    <row r="102" spans="5:7" x14ac:dyDescent="0.25">
      <c r="E102" s="13"/>
      <c r="F102" s="13"/>
      <c r="G102" s="13"/>
    </row>
    <row r="103" spans="5:7" x14ac:dyDescent="0.25">
      <c r="E103" s="13"/>
      <c r="F103" s="13"/>
      <c r="G103" s="13"/>
    </row>
    <row r="104" spans="5:7" x14ac:dyDescent="0.25">
      <c r="E104" s="13"/>
      <c r="F104" s="13"/>
      <c r="G104" s="13"/>
    </row>
    <row r="105" spans="5:7" x14ac:dyDescent="0.25">
      <c r="E105" s="13"/>
      <c r="F105" s="13"/>
      <c r="G105" s="13"/>
    </row>
    <row r="106" spans="5:7" x14ac:dyDescent="0.25">
      <c r="E106" s="13"/>
      <c r="F106" s="13"/>
      <c r="G106" s="13"/>
    </row>
    <row r="107" spans="5:7" x14ac:dyDescent="0.25">
      <c r="E107" s="13"/>
      <c r="F107" s="13"/>
      <c r="G107" s="13"/>
    </row>
    <row r="108" spans="5:7" x14ac:dyDescent="0.25">
      <c r="E108" s="13"/>
      <c r="F108" s="13"/>
      <c r="G108" s="13"/>
    </row>
    <row r="109" spans="5:7" x14ac:dyDescent="0.25">
      <c r="E109" s="13"/>
      <c r="F109" s="13"/>
      <c r="G109" s="13"/>
    </row>
    <row r="110" spans="5:7" x14ac:dyDescent="0.25">
      <c r="E110" s="13"/>
      <c r="F110" s="13"/>
      <c r="G110" s="13"/>
    </row>
    <row r="111" spans="5:7" x14ac:dyDescent="0.25">
      <c r="E111" s="13"/>
      <c r="F111" s="13"/>
      <c r="G111" s="13"/>
    </row>
    <row r="112" spans="5:7" x14ac:dyDescent="0.25">
      <c r="E112" s="13"/>
      <c r="F112" s="13"/>
      <c r="G112" s="13"/>
    </row>
    <row r="113" spans="5:7" x14ac:dyDescent="0.25">
      <c r="E113" s="13"/>
      <c r="F113" s="13"/>
      <c r="G113" s="13"/>
    </row>
    <row r="114" spans="5:7" x14ac:dyDescent="0.25">
      <c r="E114" s="13"/>
      <c r="F114" s="13"/>
      <c r="G114" s="13"/>
    </row>
    <row r="115" spans="5:7" x14ac:dyDescent="0.25">
      <c r="E115" s="13"/>
      <c r="F115" s="13"/>
      <c r="G115" s="13"/>
    </row>
    <row r="116" spans="5:7" x14ac:dyDescent="0.25">
      <c r="E116" s="13"/>
      <c r="F116" s="13"/>
      <c r="G116" s="13"/>
    </row>
    <row r="117" spans="5:7" x14ac:dyDescent="0.25">
      <c r="E117" s="13"/>
      <c r="F117" s="13"/>
      <c r="G117" s="13"/>
    </row>
    <row r="118" spans="5:7" x14ac:dyDescent="0.25">
      <c r="E118" s="13"/>
      <c r="F118" s="13"/>
      <c r="G118" s="13"/>
    </row>
    <row r="119" spans="5:7" x14ac:dyDescent="0.25">
      <c r="E119" s="13"/>
      <c r="F119" s="13"/>
      <c r="G119" s="13"/>
    </row>
    <row r="120" spans="5:7" x14ac:dyDescent="0.25">
      <c r="E120" s="13"/>
      <c r="F120" s="13"/>
      <c r="G120" s="13"/>
    </row>
    <row r="121" spans="5:7" x14ac:dyDescent="0.25">
      <c r="E121" s="13"/>
      <c r="F121" s="13"/>
      <c r="G121" s="13"/>
    </row>
    <row r="122" spans="5:7" x14ac:dyDescent="0.25">
      <c r="E122" s="13"/>
      <c r="F122" s="13"/>
      <c r="G122" s="13"/>
    </row>
    <row r="123" spans="5:7" x14ac:dyDescent="0.25">
      <c r="E123" s="13"/>
      <c r="F123" s="13"/>
      <c r="G123" s="13"/>
    </row>
    <row r="124" spans="5:7" x14ac:dyDescent="0.25">
      <c r="E124" s="13"/>
      <c r="F124" s="13"/>
      <c r="G124" s="13"/>
    </row>
    <row r="125" spans="5:7" x14ac:dyDescent="0.25">
      <c r="E125" s="13"/>
      <c r="F125" s="13"/>
      <c r="G125" s="13"/>
    </row>
    <row r="126" spans="5:7" x14ac:dyDescent="0.25">
      <c r="E126" s="13"/>
      <c r="F126" s="13"/>
      <c r="G126" s="13"/>
    </row>
    <row r="127" spans="5:7" x14ac:dyDescent="0.25">
      <c r="E127" s="13"/>
      <c r="F127" s="13"/>
      <c r="G127" s="13"/>
    </row>
    <row r="128" spans="5:7" x14ac:dyDescent="0.25">
      <c r="E128" s="13"/>
      <c r="F128" s="13"/>
      <c r="G128" s="13"/>
    </row>
    <row r="129" spans="5:7" x14ac:dyDescent="0.25">
      <c r="E129" s="13"/>
      <c r="F129" s="13"/>
      <c r="G129" s="13"/>
    </row>
    <row r="130" spans="5:7" x14ac:dyDescent="0.25">
      <c r="E130" s="13"/>
      <c r="F130" s="13"/>
      <c r="G130" s="13"/>
    </row>
    <row r="131" spans="5:7" x14ac:dyDescent="0.25">
      <c r="E131" s="13"/>
      <c r="F131" s="13"/>
      <c r="G131" s="13"/>
    </row>
    <row r="132" spans="5:7" x14ac:dyDescent="0.25">
      <c r="E132" s="13"/>
      <c r="F132" s="13"/>
      <c r="G132" s="13"/>
    </row>
    <row r="133" spans="5:7" x14ac:dyDescent="0.25">
      <c r="E133" s="13"/>
      <c r="F133" s="13"/>
      <c r="G133" s="13"/>
    </row>
    <row r="134" spans="5:7" x14ac:dyDescent="0.25">
      <c r="E134" s="13"/>
      <c r="F134" s="13"/>
      <c r="G134" s="13"/>
    </row>
    <row r="135" spans="5:7" x14ac:dyDescent="0.25">
      <c r="E135" s="13"/>
      <c r="F135" s="13"/>
      <c r="G135" s="13"/>
    </row>
    <row r="136" spans="5:7" x14ac:dyDescent="0.25">
      <c r="E136" s="13"/>
      <c r="F136" s="13"/>
      <c r="G136" s="13"/>
    </row>
    <row r="137" spans="5:7" x14ac:dyDescent="0.25">
      <c r="E137" s="13"/>
      <c r="F137" s="13"/>
      <c r="G137" s="13"/>
    </row>
    <row r="138" spans="5:7" x14ac:dyDescent="0.25">
      <c r="E138" s="13"/>
      <c r="F138" s="13"/>
      <c r="G138" s="13"/>
    </row>
    <row r="139" spans="5:7" x14ac:dyDescent="0.25">
      <c r="E139" s="13"/>
      <c r="F139" s="13"/>
      <c r="G139" s="13"/>
    </row>
    <row r="140" spans="5:7" x14ac:dyDescent="0.25">
      <c r="E140" s="13"/>
      <c r="F140" s="13"/>
      <c r="G140" s="13"/>
    </row>
    <row r="141" spans="5:7" x14ac:dyDescent="0.25">
      <c r="E141" s="13"/>
      <c r="F141" s="13"/>
      <c r="G141" s="13"/>
    </row>
    <row r="142" spans="5:7" x14ac:dyDescent="0.25">
      <c r="E142" s="13"/>
      <c r="F142" s="13"/>
      <c r="G142" s="13"/>
    </row>
    <row r="143" spans="5:7" x14ac:dyDescent="0.25">
      <c r="E143" s="13"/>
      <c r="F143" s="13"/>
      <c r="G143" s="13"/>
    </row>
    <row r="144" spans="5:7" x14ac:dyDescent="0.25">
      <c r="E144" s="13"/>
      <c r="F144" s="13"/>
      <c r="G144" s="13"/>
    </row>
    <row r="145" spans="5:7" x14ac:dyDescent="0.25">
      <c r="E145" s="13"/>
      <c r="F145" s="13"/>
      <c r="G145" s="13"/>
    </row>
    <row r="146" spans="5:7" x14ac:dyDescent="0.25">
      <c r="E146" s="13"/>
      <c r="F146" s="13"/>
      <c r="G146" s="13"/>
    </row>
    <row r="147" spans="5:7" x14ac:dyDescent="0.25">
      <c r="E147" s="13"/>
      <c r="F147" s="13"/>
      <c r="G147" s="13"/>
    </row>
    <row r="148" spans="5:7" x14ac:dyDescent="0.25">
      <c r="E148" s="13"/>
      <c r="F148" s="13"/>
      <c r="G148" s="13"/>
    </row>
    <row r="149" spans="5:7" x14ac:dyDescent="0.25">
      <c r="E149" s="13"/>
      <c r="F149" s="13"/>
      <c r="G149" s="13"/>
    </row>
    <row r="150" spans="5:7" x14ac:dyDescent="0.25">
      <c r="E150" s="13"/>
      <c r="F150" s="13"/>
      <c r="G150" s="13"/>
    </row>
    <row r="151" spans="5:7" x14ac:dyDescent="0.25">
      <c r="E151" s="13"/>
      <c r="F151" s="13"/>
      <c r="G151" s="13"/>
    </row>
    <row r="152" spans="5:7" x14ac:dyDescent="0.25">
      <c r="E152" s="13"/>
      <c r="F152" s="13"/>
      <c r="G152" s="13"/>
    </row>
    <row r="153" spans="5:7" x14ac:dyDescent="0.25">
      <c r="E153" s="13"/>
      <c r="F153" s="13"/>
      <c r="G153" s="13"/>
    </row>
    <row r="154" spans="5:7" x14ac:dyDescent="0.25">
      <c r="E154" s="13"/>
      <c r="F154" s="13"/>
      <c r="G154" s="13"/>
    </row>
    <row r="155" spans="5:7" x14ac:dyDescent="0.25">
      <c r="E155" s="13"/>
      <c r="F155" s="13"/>
      <c r="G155" s="13"/>
    </row>
    <row r="156" spans="5:7" x14ac:dyDescent="0.25">
      <c r="E156" s="13"/>
      <c r="F156" s="13"/>
      <c r="G156" s="13"/>
    </row>
    <row r="157" spans="5:7" x14ac:dyDescent="0.25">
      <c r="E157" s="13"/>
      <c r="F157" s="13"/>
      <c r="G157" s="13"/>
    </row>
    <row r="158" spans="5:7" x14ac:dyDescent="0.25">
      <c r="E158" s="13"/>
      <c r="F158" s="13"/>
      <c r="G158" s="13"/>
    </row>
    <row r="159" spans="5:7" x14ac:dyDescent="0.25">
      <c r="E159" s="13"/>
      <c r="F159" s="13"/>
      <c r="G159" s="13"/>
    </row>
    <row r="160" spans="5:7" x14ac:dyDescent="0.25">
      <c r="E160" s="13"/>
      <c r="F160" s="13"/>
      <c r="G160" s="13"/>
    </row>
    <row r="161" spans="5:7" x14ac:dyDescent="0.25">
      <c r="E161" s="13"/>
      <c r="F161" s="13"/>
      <c r="G161" s="13"/>
    </row>
    <row r="162" spans="5:7" x14ac:dyDescent="0.25">
      <c r="E162" s="13"/>
      <c r="F162" s="13"/>
      <c r="G162" s="13"/>
    </row>
    <row r="163" spans="5:7" x14ac:dyDescent="0.25">
      <c r="E163" s="13"/>
      <c r="F163" s="13"/>
      <c r="G163" s="13"/>
    </row>
    <row r="164" spans="5:7" x14ac:dyDescent="0.25">
      <c r="E164" s="13"/>
      <c r="F164" s="13"/>
      <c r="G164" s="13"/>
    </row>
    <row r="165" spans="5:7" x14ac:dyDescent="0.25">
      <c r="E165" s="13"/>
      <c r="F165" s="13"/>
      <c r="G165" s="13"/>
    </row>
    <row r="166" spans="5:7" x14ac:dyDescent="0.25">
      <c r="E166" s="13"/>
      <c r="F166" s="13"/>
      <c r="G166" s="13"/>
    </row>
    <row r="167" spans="5:7" x14ac:dyDescent="0.25">
      <c r="E167" s="13"/>
      <c r="F167" s="13"/>
      <c r="G167" s="13"/>
    </row>
    <row r="168" spans="5:7" x14ac:dyDescent="0.25">
      <c r="E168" s="13"/>
      <c r="F168" s="13"/>
      <c r="G168" s="13"/>
    </row>
    <row r="169" spans="5:7" x14ac:dyDescent="0.25">
      <c r="E169" s="13"/>
      <c r="F169" s="13"/>
      <c r="G169" s="13"/>
    </row>
    <row r="170" spans="5:7" x14ac:dyDescent="0.25">
      <c r="E170" s="13"/>
      <c r="F170" s="13"/>
      <c r="G170" s="13"/>
    </row>
    <row r="171" spans="5:7" x14ac:dyDescent="0.25">
      <c r="E171" s="13"/>
      <c r="F171" s="13"/>
      <c r="G171" s="13"/>
    </row>
    <row r="172" spans="5:7" x14ac:dyDescent="0.25">
      <c r="E172" s="13"/>
      <c r="F172" s="13"/>
      <c r="G172" s="13"/>
    </row>
    <row r="173" spans="5:7" x14ac:dyDescent="0.25">
      <c r="E173" s="13"/>
      <c r="F173" s="13"/>
      <c r="G173" s="13"/>
    </row>
    <row r="174" spans="5:7" x14ac:dyDescent="0.25">
      <c r="E174" s="13"/>
      <c r="F174" s="13"/>
      <c r="G174" s="13"/>
    </row>
    <row r="175" spans="5:7" x14ac:dyDescent="0.25">
      <c r="E175" s="13"/>
      <c r="F175" s="13"/>
      <c r="G175" s="13"/>
    </row>
    <row r="176" spans="5:7" x14ac:dyDescent="0.25">
      <c r="E176" s="13"/>
      <c r="F176" s="13"/>
      <c r="G176" s="13"/>
    </row>
    <row r="177" spans="5:7" x14ac:dyDescent="0.25">
      <c r="E177" s="13"/>
      <c r="F177" s="13"/>
      <c r="G177" s="13"/>
    </row>
    <row r="178" spans="5:7" x14ac:dyDescent="0.25">
      <c r="E178" s="13"/>
      <c r="F178" s="13"/>
      <c r="G178" s="13"/>
    </row>
    <row r="179" spans="5:7" x14ac:dyDescent="0.25">
      <c r="E179" s="13"/>
      <c r="F179" s="13"/>
      <c r="G179" s="13"/>
    </row>
    <row r="180" spans="5:7" x14ac:dyDescent="0.25">
      <c r="E180" s="13"/>
      <c r="F180" s="13"/>
      <c r="G180" s="13"/>
    </row>
    <row r="181" spans="5:7" x14ac:dyDescent="0.25">
      <c r="E181" s="13"/>
      <c r="F181" s="13"/>
      <c r="G181" s="13"/>
    </row>
    <row r="182" spans="5:7" x14ac:dyDescent="0.25">
      <c r="E182" s="13"/>
      <c r="F182" s="13"/>
      <c r="G182" s="13"/>
    </row>
    <row r="183" spans="5:7" x14ac:dyDescent="0.25">
      <c r="E183" s="13"/>
      <c r="F183" s="13"/>
      <c r="G183" s="13"/>
    </row>
    <row r="184" spans="5:7" x14ac:dyDescent="0.25">
      <c r="E184" s="13"/>
      <c r="F184" s="13"/>
      <c r="G184" s="13"/>
    </row>
    <row r="185" spans="5:7" x14ac:dyDescent="0.25">
      <c r="E185" s="13"/>
      <c r="F185" s="13"/>
      <c r="G185" s="13"/>
    </row>
    <row r="186" spans="5:7" x14ac:dyDescent="0.25">
      <c r="E186" s="13"/>
      <c r="F186" s="13"/>
      <c r="G186" s="13"/>
    </row>
    <row r="187" spans="5:7" x14ac:dyDescent="0.25">
      <c r="E187" s="13"/>
      <c r="F187" s="13"/>
      <c r="G187" s="13"/>
    </row>
    <row r="188" spans="5:7" x14ac:dyDescent="0.25">
      <c r="E188" s="13"/>
      <c r="F188" s="13"/>
      <c r="G188" s="13"/>
    </row>
    <row r="189" spans="5:7" x14ac:dyDescent="0.25">
      <c r="E189" s="13"/>
      <c r="F189" s="13"/>
      <c r="G189" s="13"/>
    </row>
    <row r="190" spans="5:7" x14ac:dyDescent="0.25">
      <c r="E190" s="13"/>
      <c r="F190" s="13"/>
      <c r="G190" s="13"/>
    </row>
    <row r="191" spans="5:7" x14ac:dyDescent="0.25">
      <c r="E191" s="13"/>
      <c r="F191" s="13"/>
      <c r="G191" s="13"/>
    </row>
    <row r="192" spans="5:7" x14ac:dyDescent="0.25">
      <c r="E192" s="13"/>
      <c r="F192" s="13"/>
      <c r="G192" s="13"/>
    </row>
    <row r="193" spans="5:7" x14ac:dyDescent="0.25">
      <c r="E193" s="13"/>
      <c r="F193" s="13"/>
      <c r="G193" s="13"/>
    </row>
    <row r="194" spans="5:7" x14ac:dyDescent="0.25">
      <c r="E194" s="13"/>
      <c r="F194" s="13"/>
      <c r="G194" s="13"/>
    </row>
    <row r="195" spans="5:7" x14ac:dyDescent="0.25">
      <c r="E195" s="13"/>
      <c r="F195" s="13"/>
      <c r="G195" s="13"/>
    </row>
    <row r="196" spans="5:7" x14ac:dyDescent="0.25">
      <c r="E196" s="13"/>
      <c r="F196" s="13"/>
      <c r="G196" s="13"/>
    </row>
    <row r="197" spans="5:7" x14ac:dyDescent="0.25">
      <c r="E197" s="13"/>
      <c r="F197" s="13"/>
      <c r="G197" s="13"/>
    </row>
    <row r="198" spans="5:7" x14ac:dyDescent="0.25">
      <c r="E198" s="13"/>
      <c r="F198" s="13"/>
      <c r="G198" s="13"/>
    </row>
    <row r="199" spans="5:7" x14ac:dyDescent="0.25">
      <c r="E199" s="13"/>
      <c r="F199" s="13"/>
      <c r="G199" s="13"/>
    </row>
    <row r="200" spans="5:7" x14ac:dyDescent="0.25">
      <c r="E200" s="13"/>
      <c r="F200" s="13"/>
      <c r="G200" s="13"/>
    </row>
    <row r="201" spans="5:7" x14ac:dyDescent="0.25">
      <c r="E201" s="13"/>
      <c r="F201" s="13"/>
      <c r="G201" s="13"/>
    </row>
    <row r="202" spans="5:7" x14ac:dyDescent="0.25">
      <c r="E202" s="13"/>
      <c r="F202" s="13"/>
      <c r="G202" s="13"/>
    </row>
    <row r="203" spans="5:7" x14ac:dyDescent="0.25">
      <c r="E203" s="13"/>
      <c r="F203" s="13"/>
      <c r="G203" s="13"/>
    </row>
    <row r="204" spans="5:7" x14ac:dyDescent="0.25">
      <c r="E204" s="13"/>
      <c r="F204" s="13"/>
      <c r="G204" s="13"/>
    </row>
    <row r="205" spans="5:7" x14ac:dyDescent="0.25">
      <c r="E205" s="13"/>
      <c r="F205" s="13"/>
      <c r="G205" s="13"/>
    </row>
    <row r="206" spans="5:7" x14ac:dyDescent="0.25">
      <c r="E206" s="13"/>
      <c r="F206" s="13"/>
      <c r="G206" s="13"/>
    </row>
    <row r="207" spans="5:7" x14ac:dyDescent="0.25">
      <c r="E207" s="13"/>
      <c r="F207" s="13"/>
      <c r="G207" s="13"/>
    </row>
    <row r="208" spans="5:7" x14ac:dyDescent="0.25">
      <c r="E208" s="13"/>
      <c r="F208" s="13"/>
      <c r="G208" s="13"/>
    </row>
    <row r="209" spans="5:7" x14ac:dyDescent="0.25">
      <c r="E209" s="13"/>
      <c r="F209" s="13"/>
      <c r="G209" s="13"/>
    </row>
    <row r="210" spans="5:7" x14ac:dyDescent="0.25">
      <c r="E210" s="13"/>
      <c r="F210" s="13"/>
      <c r="G210" s="13"/>
    </row>
    <row r="211" spans="5:7" x14ac:dyDescent="0.25">
      <c r="E211" s="13"/>
      <c r="F211" s="13"/>
      <c r="G211" s="13"/>
    </row>
    <row r="212" spans="5:7" x14ac:dyDescent="0.25">
      <c r="E212" s="13"/>
      <c r="F212" s="13"/>
      <c r="G212" s="13"/>
    </row>
    <row r="213" spans="5:7" x14ac:dyDescent="0.25">
      <c r="E213" s="13"/>
      <c r="F213" s="13"/>
      <c r="G213" s="13"/>
    </row>
    <row r="214" spans="5:7" x14ac:dyDescent="0.25">
      <c r="E214" s="13"/>
      <c r="F214" s="13"/>
      <c r="G214" s="13"/>
    </row>
    <row r="215" spans="5:7" x14ac:dyDescent="0.25">
      <c r="E215" s="13"/>
      <c r="F215" s="13"/>
      <c r="G215" s="13"/>
    </row>
    <row r="216" spans="5:7" x14ac:dyDescent="0.25">
      <c r="E216" s="13"/>
      <c r="F216" s="13"/>
      <c r="G216" s="13"/>
    </row>
    <row r="217" spans="5:7" x14ac:dyDescent="0.25">
      <c r="E217" s="13"/>
      <c r="F217" s="13"/>
      <c r="G217" s="13"/>
    </row>
    <row r="218" spans="5:7" x14ac:dyDescent="0.25">
      <c r="E218" s="13"/>
      <c r="F218" s="13"/>
      <c r="G218" s="13"/>
    </row>
    <row r="219" spans="5:7" x14ac:dyDescent="0.25">
      <c r="E219" s="13"/>
      <c r="F219" s="13"/>
      <c r="G219" s="13"/>
    </row>
    <row r="220" spans="5:7" x14ac:dyDescent="0.25">
      <c r="E220" s="13"/>
      <c r="F220" s="13"/>
      <c r="G220" s="13"/>
    </row>
    <row r="221" spans="5:7" x14ac:dyDescent="0.25">
      <c r="E221" s="13"/>
      <c r="F221" s="13"/>
      <c r="G221" s="13"/>
    </row>
    <row r="222" spans="5:7" x14ac:dyDescent="0.25">
      <c r="E222" s="13"/>
      <c r="F222" s="13"/>
      <c r="G222" s="13"/>
    </row>
    <row r="223" spans="5:7" x14ac:dyDescent="0.25">
      <c r="E223" s="13"/>
      <c r="F223" s="13"/>
      <c r="G223" s="13"/>
    </row>
    <row r="224" spans="5:7" x14ac:dyDescent="0.25">
      <c r="E224" s="13"/>
      <c r="F224" s="13"/>
      <c r="G224" s="13"/>
    </row>
    <row r="225" spans="5:7" x14ac:dyDescent="0.25">
      <c r="E225" s="13"/>
      <c r="F225" s="13"/>
      <c r="G225" s="13"/>
    </row>
    <row r="226" spans="5:7" x14ac:dyDescent="0.25">
      <c r="E226" s="13"/>
      <c r="F226" s="13"/>
      <c r="G226" s="13"/>
    </row>
    <row r="227" spans="5:7" x14ac:dyDescent="0.25">
      <c r="E227" s="13"/>
      <c r="F227" s="13"/>
      <c r="G227" s="13"/>
    </row>
    <row r="228" spans="5:7" x14ac:dyDescent="0.25">
      <c r="E228" s="13"/>
      <c r="F228" s="13"/>
      <c r="G228" s="13"/>
    </row>
    <row r="229" spans="5:7" x14ac:dyDescent="0.25">
      <c r="E229" s="13"/>
      <c r="F229" s="13"/>
      <c r="G229" s="13"/>
    </row>
    <row r="230" spans="5:7" x14ac:dyDescent="0.25">
      <c r="E230" s="13"/>
      <c r="F230" s="13"/>
      <c r="G230" s="13"/>
    </row>
    <row r="231" spans="5:7" x14ac:dyDescent="0.25">
      <c r="E231" s="13"/>
      <c r="F231" s="13"/>
      <c r="G231" s="13"/>
    </row>
    <row r="232" spans="5:7" x14ac:dyDescent="0.25">
      <c r="E232" s="13"/>
      <c r="F232" s="13"/>
      <c r="G232" s="13"/>
    </row>
    <row r="233" spans="5:7" x14ac:dyDescent="0.25">
      <c r="E233" s="13"/>
      <c r="F233" s="13"/>
      <c r="G233" s="13"/>
    </row>
    <row r="234" spans="5:7" x14ac:dyDescent="0.25">
      <c r="E234" s="13"/>
      <c r="F234" s="13"/>
      <c r="G234" s="13"/>
    </row>
    <row r="235" spans="5:7" x14ac:dyDescent="0.25">
      <c r="E235" s="13"/>
      <c r="F235" s="13"/>
      <c r="G235" s="13"/>
    </row>
    <row r="236" spans="5:7" x14ac:dyDescent="0.25">
      <c r="E236" s="13"/>
      <c r="F236" s="13"/>
      <c r="G236" s="13"/>
    </row>
    <row r="237" spans="5:7" x14ac:dyDescent="0.25">
      <c r="E237" s="13"/>
      <c r="F237" s="13"/>
      <c r="G237" s="13"/>
    </row>
    <row r="238" spans="5:7" x14ac:dyDescent="0.25">
      <c r="E238" s="13"/>
      <c r="F238" s="13"/>
      <c r="G238" s="13"/>
    </row>
    <row r="239" spans="5:7" x14ac:dyDescent="0.25">
      <c r="E239" s="13"/>
      <c r="F239" s="13"/>
      <c r="G239" s="13"/>
    </row>
    <row r="240" spans="5:7" x14ac:dyDescent="0.25">
      <c r="E240" s="13"/>
      <c r="F240" s="13"/>
      <c r="G240" s="13"/>
    </row>
    <row r="241" spans="5:7" x14ac:dyDescent="0.25">
      <c r="E241" s="13"/>
      <c r="F241" s="13"/>
      <c r="G241" s="13"/>
    </row>
    <row r="242" spans="5:7" x14ac:dyDescent="0.25">
      <c r="E242" s="13"/>
      <c r="F242" s="13"/>
      <c r="G242" s="13"/>
    </row>
    <row r="243" spans="5:7" x14ac:dyDescent="0.25">
      <c r="E243" s="13"/>
      <c r="F243" s="13"/>
      <c r="G243" s="13"/>
    </row>
    <row r="244" spans="5:7" x14ac:dyDescent="0.25">
      <c r="E244" s="13"/>
      <c r="F244" s="13"/>
      <c r="G244" s="13"/>
    </row>
    <row r="245" spans="5:7" x14ac:dyDescent="0.25">
      <c r="E245" s="13"/>
      <c r="F245" s="13"/>
      <c r="G245" s="13"/>
    </row>
    <row r="246" spans="5:7" x14ac:dyDescent="0.25">
      <c r="E246" s="13"/>
      <c r="F246" s="13"/>
      <c r="G246" s="13"/>
    </row>
    <row r="247" spans="5:7" x14ac:dyDescent="0.25">
      <c r="E247" s="13"/>
      <c r="F247" s="13"/>
      <c r="G247" s="13"/>
    </row>
    <row r="248" spans="5:7" x14ac:dyDescent="0.25">
      <c r="E248" s="13"/>
      <c r="F248" s="13"/>
      <c r="G248" s="13"/>
    </row>
    <row r="249" spans="5:7" x14ac:dyDescent="0.25">
      <c r="E249" s="13"/>
      <c r="F249" s="13"/>
      <c r="G249" s="13"/>
    </row>
  </sheetData>
  <sheetProtection selectLockedCells="1" selectUnlockedCells="1"/>
  <mergeCells count="71">
    <mergeCell ref="M18:O18"/>
    <mergeCell ref="M9:O9"/>
    <mergeCell ref="H65:H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21:C21"/>
    <mergeCell ref="A23:C23"/>
    <mergeCell ref="A71:C71"/>
    <mergeCell ref="A60:C60"/>
    <mergeCell ref="A61:C61"/>
    <mergeCell ref="A62:C62"/>
    <mergeCell ref="A63:C63"/>
    <mergeCell ref="A64:C64"/>
    <mergeCell ref="A65:G66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8:C18"/>
    <mergeCell ref="A19:C19"/>
    <mergeCell ref="J9:K9"/>
    <mergeCell ref="A11:C11"/>
    <mergeCell ref="A12:C12"/>
    <mergeCell ref="A13:C13"/>
    <mergeCell ref="A14:C14"/>
    <mergeCell ref="A20:C20"/>
    <mergeCell ref="A10:C10"/>
    <mergeCell ref="A22:C22"/>
    <mergeCell ref="A1:H1"/>
    <mergeCell ref="A2:E2"/>
    <mergeCell ref="F2:H2"/>
    <mergeCell ref="A3:H3"/>
    <mergeCell ref="A4:H4"/>
    <mergeCell ref="A6:H6"/>
    <mergeCell ref="A7:C9"/>
    <mergeCell ref="D7:D9"/>
    <mergeCell ref="E7:H7"/>
    <mergeCell ref="H8:H9"/>
    <mergeCell ref="A15:C15"/>
    <mergeCell ref="A16:C16"/>
    <mergeCell ref="A17:C1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4"/>
  <sheetViews>
    <sheetView zoomScaleNormal="100" workbookViewId="0">
      <selection activeCell="A6" sqref="A6:H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3" bestFit="1" customWidth="1"/>
    <col min="6" max="6" width="11.81640625" bestFit="1" customWidth="1"/>
    <col min="7" max="7" width="11.81640625" style="23" bestFit="1" customWidth="1"/>
    <col min="8" max="8" width="12.81640625" customWidth="1"/>
    <col min="10" max="10" width="9.81640625" bestFit="1" customWidth="1"/>
    <col min="14" max="14" width="15.81640625" customWidth="1"/>
    <col min="15" max="15" width="14" customWidth="1"/>
    <col min="16" max="16" width="12.1796875" customWidth="1"/>
    <col min="17" max="17" width="13.81640625" customWidth="1"/>
  </cols>
  <sheetData>
    <row r="1" spans="1:17" x14ac:dyDescent="0.25">
      <c r="A1" s="125" t="str">
        <f>'Cumulative Budget'!A1:H1</f>
        <v xml:space="preserve">PI Name: </v>
      </c>
      <c r="B1" s="125"/>
      <c r="C1" s="125"/>
      <c r="D1" s="125"/>
      <c r="E1" s="125"/>
      <c r="F1" s="125"/>
      <c r="G1" s="125"/>
      <c r="H1" s="125"/>
    </row>
    <row r="2" spans="1:17" x14ac:dyDescent="0.25">
      <c r="A2" s="125" t="str">
        <f>'Cumulative Budget'!A2:E2</f>
        <v xml:space="preserve">Agency: </v>
      </c>
      <c r="B2" s="125"/>
      <c r="C2" s="125"/>
      <c r="D2" s="125"/>
      <c r="E2" s="125"/>
      <c r="F2" s="125" t="str">
        <f>'Cumulative Budget'!F2:H2</f>
        <v>Program:</v>
      </c>
      <c r="G2" s="125"/>
      <c r="H2" s="125"/>
    </row>
    <row r="3" spans="1:17" ht="12.75" customHeight="1" x14ac:dyDescent="0.25">
      <c r="A3" s="149" t="str">
        <f>'Cumulative Budget'!A3:H3</f>
        <v xml:space="preserve">Proposal Title: 
</v>
      </c>
      <c r="B3" s="149"/>
      <c r="C3" s="149"/>
      <c r="D3" s="149"/>
      <c r="E3" s="149"/>
      <c r="F3" s="149"/>
      <c r="G3" s="149"/>
      <c r="H3" s="149"/>
    </row>
    <row r="4" spans="1:17" ht="12.75" customHeight="1" x14ac:dyDescent="0.25">
      <c r="A4" s="149" t="str">
        <f>'Cumulative Budget'!A4:H4</f>
        <v>Project Dates:</v>
      </c>
      <c r="B4" s="149"/>
      <c r="C4" s="149"/>
      <c r="D4" s="149"/>
      <c r="E4" s="149"/>
      <c r="F4" s="149"/>
      <c r="G4" s="149"/>
      <c r="H4" s="149"/>
    </row>
    <row r="5" spans="1:17" x14ac:dyDescent="0.25">
      <c r="E5" s="13"/>
      <c r="G5" s="13"/>
    </row>
    <row r="6" spans="1:17" x14ac:dyDescent="0.25">
      <c r="A6" s="138" t="s">
        <v>0</v>
      </c>
      <c r="B6" s="138"/>
      <c r="C6" s="138"/>
      <c r="D6" s="138"/>
      <c r="E6" s="138"/>
      <c r="F6" s="138"/>
      <c r="G6" s="138"/>
      <c r="H6" s="138"/>
      <c r="I6" s="1"/>
    </row>
    <row r="7" spans="1:17" x14ac:dyDescent="0.25">
      <c r="A7" s="142" t="s">
        <v>1</v>
      </c>
      <c r="B7" s="142"/>
      <c r="C7" s="142"/>
      <c r="D7" s="139" t="s">
        <v>38</v>
      </c>
      <c r="E7" s="142" t="s">
        <v>2</v>
      </c>
      <c r="F7" s="142"/>
      <c r="G7" s="142"/>
      <c r="H7" s="142"/>
      <c r="I7" s="1"/>
      <c r="J7" s="6"/>
      <c r="K7" s="6"/>
    </row>
    <row r="8" spans="1:17" x14ac:dyDescent="0.25">
      <c r="A8" s="142"/>
      <c r="B8" s="142"/>
      <c r="C8" s="142"/>
      <c r="D8" s="140"/>
      <c r="E8" s="48" t="s">
        <v>3</v>
      </c>
      <c r="F8" s="54" t="s">
        <v>4</v>
      </c>
      <c r="G8" s="48" t="s">
        <v>5</v>
      </c>
      <c r="H8" s="142" t="s">
        <v>6</v>
      </c>
      <c r="J8" s="6"/>
      <c r="K8" s="6"/>
    </row>
    <row r="9" spans="1:17" s="2" customFormat="1" ht="13" x14ac:dyDescent="0.3">
      <c r="A9" s="142"/>
      <c r="B9" s="142"/>
      <c r="C9" s="142"/>
      <c r="D9" s="141"/>
      <c r="E9" s="49" t="s">
        <v>50</v>
      </c>
      <c r="F9" s="50" t="s">
        <v>50</v>
      </c>
      <c r="G9" s="49" t="s">
        <v>50</v>
      </c>
      <c r="H9" s="142"/>
      <c r="J9" s="160"/>
      <c r="K9" s="160"/>
      <c r="M9" s="191" t="s">
        <v>60</v>
      </c>
      <c r="N9" s="191"/>
      <c r="O9" s="191"/>
      <c r="P9" s="63"/>
      <c r="Q9" s="63"/>
    </row>
    <row r="10" spans="1:17" ht="13" x14ac:dyDescent="0.3">
      <c r="A10" s="146" t="s">
        <v>7</v>
      </c>
      <c r="B10" s="147"/>
      <c r="C10" s="148"/>
      <c r="D10" s="3"/>
      <c r="E10" s="22"/>
      <c r="F10" s="4"/>
      <c r="G10" s="22"/>
      <c r="H10" s="4"/>
      <c r="J10" s="27" t="s">
        <v>43</v>
      </c>
      <c r="K10" s="27" t="s">
        <v>44</v>
      </c>
      <c r="M10" s="80" t="s">
        <v>3</v>
      </c>
      <c r="N10" s="81" t="s">
        <v>4</v>
      </c>
      <c r="O10" s="82" t="s">
        <v>5</v>
      </c>
      <c r="P10" s="62"/>
      <c r="Q10" s="62"/>
    </row>
    <row r="11" spans="1:17" x14ac:dyDescent="0.25">
      <c r="A11" s="143"/>
      <c r="B11" s="144"/>
      <c r="C11" s="145"/>
      <c r="D11" s="55">
        <v>1</v>
      </c>
      <c r="E11" s="31">
        <f t="shared" ref="E11:E16" si="0">ROUND(J11/K11*D11,0)</f>
        <v>0</v>
      </c>
      <c r="F11" s="32">
        <f t="shared" ref="F11:G16" si="1">ROUND(E11*1.035,0)</f>
        <v>0</v>
      </c>
      <c r="G11" s="31">
        <f t="shared" si="1"/>
        <v>0</v>
      </c>
      <c r="H11" s="32"/>
      <c r="J11" s="28">
        <v>0</v>
      </c>
      <c r="K11" s="27">
        <v>9</v>
      </c>
      <c r="M11" s="68">
        <f>SUM(J11)</f>
        <v>0</v>
      </c>
      <c r="N11" s="69">
        <f>J11*1.035</f>
        <v>0</v>
      </c>
      <c r="O11" s="70">
        <f>N11*1.035</f>
        <v>0</v>
      </c>
      <c r="P11" s="66"/>
      <c r="Q11" s="66"/>
    </row>
    <row r="12" spans="1:17" x14ac:dyDescent="0.25">
      <c r="A12" s="143" t="str">
        <f>'Cumulative Budget'!A12:C12</f>
        <v>Dr. XXX (CoPI1)</v>
      </c>
      <c r="B12" s="144"/>
      <c r="C12" s="145"/>
      <c r="D12" s="55">
        <v>1</v>
      </c>
      <c r="E12" s="31">
        <f t="shared" si="0"/>
        <v>0</v>
      </c>
      <c r="F12" s="32">
        <f t="shared" si="1"/>
        <v>0</v>
      </c>
      <c r="G12" s="31">
        <f t="shared" si="1"/>
        <v>0</v>
      </c>
      <c r="H12" s="32"/>
      <c r="J12" s="28">
        <v>0</v>
      </c>
      <c r="K12" s="27">
        <v>9</v>
      </c>
      <c r="M12" s="68">
        <f t="shared" ref="M12:M16" si="2">SUM(J12)</f>
        <v>0</v>
      </c>
      <c r="N12" s="69">
        <f t="shared" ref="N12:N16" si="3">J12*1.035</f>
        <v>0</v>
      </c>
      <c r="O12" s="70">
        <f t="shared" ref="O12:O16" si="4">N12*1.035</f>
        <v>0</v>
      </c>
      <c r="P12" s="66"/>
      <c r="Q12" s="66"/>
    </row>
    <row r="13" spans="1:17" x14ac:dyDescent="0.25">
      <c r="A13" s="143"/>
      <c r="B13" s="144"/>
      <c r="C13" s="145"/>
      <c r="D13" s="55">
        <v>1</v>
      </c>
      <c r="E13" s="31">
        <f t="shared" si="0"/>
        <v>0</v>
      </c>
      <c r="F13" s="32">
        <f t="shared" si="1"/>
        <v>0</v>
      </c>
      <c r="G13" s="31">
        <f t="shared" si="1"/>
        <v>0</v>
      </c>
      <c r="H13" s="32"/>
      <c r="J13" s="28">
        <v>0</v>
      </c>
      <c r="K13" s="27">
        <v>9</v>
      </c>
      <c r="M13" s="68">
        <f t="shared" si="2"/>
        <v>0</v>
      </c>
      <c r="N13" s="69">
        <f t="shared" si="3"/>
        <v>0</v>
      </c>
      <c r="O13" s="70">
        <f t="shared" si="4"/>
        <v>0</v>
      </c>
      <c r="P13" s="66"/>
      <c r="Q13" s="66"/>
    </row>
    <row r="14" spans="1:17" x14ac:dyDescent="0.25">
      <c r="A14" s="143"/>
      <c r="B14" s="144"/>
      <c r="C14" s="145"/>
      <c r="D14" s="55">
        <v>1</v>
      </c>
      <c r="E14" s="31">
        <f t="shared" si="0"/>
        <v>0</v>
      </c>
      <c r="F14" s="32">
        <f t="shared" si="1"/>
        <v>0</v>
      </c>
      <c r="G14" s="31">
        <f t="shared" si="1"/>
        <v>0</v>
      </c>
      <c r="H14" s="32"/>
      <c r="J14" s="28">
        <v>0</v>
      </c>
      <c r="K14" s="27">
        <v>9</v>
      </c>
      <c r="M14" s="68">
        <f t="shared" si="2"/>
        <v>0</v>
      </c>
      <c r="N14" s="69">
        <f t="shared" si="3"/>
        <v>0</v>
      </c>
      <c r="O14" s="70">
        <f t="shared" si="4"/>
        <v>0</v>
      </c>
      <c r="P14" s="66"/>
      <c r="Q14" s="66"/>
    </row>
    <row r="15" spans="1:17" x14ac:dyDescent="0.25">
      <c r="A15" s="143"/>
      <c r="B15" s="144"/>
      <c r="C15" s="145"/>
      <c r="D15" s="55">
        <v>1</v>
      </c>
      <c r="E15" s="31">
        <f t="shared" si="0"/>
        <v>0</v>
      </c>
      <c r="F15" s="32">
        <f t="shared" si="1"/>
        <v>0</v>
      </c>
      <c r="G15" s="31">
        <f t="shared" si="1"/>
        <v>0</v>
      </c>
      <c r="H15" s="32"/>
      <c r="J15" s="28">
        <v>0</v>
      </c>
      <c r="K15" s="27">
        <v>9</v>
      </c>
      <c r="M15" s="68">
        <f t="shared" si="2"/>
        <v>0</v>
      </c>
      <c r="N15" s="69">
        <f t="shared" si="3"/>
        <v>0</v>
      </c>
      <c r="O15" s="70">
        <f t="shared" si="4"/>
        <v>0</v>
      </c>
      <c r="P15" s="66"/>
      <c r="Q15" s="66"/>
    </row>
    <row r="16" spans="1:17" x14ac:dyDescent="0.25">
      <c r="A16" s="143"/>
      <c r="B16" s="144"/>
      <c r="C16" s="145"/>
      <c r="D16" s="55">
        <v>1</v>
      </c>
      <c r="E16" s="31">
        <f t="shared" si="0"/>
        <v>0</v>
      </c>
      <c r="F16" s="32">
        <f t="shared" si="1"/>
        <v>0</v>
      </c>
      <c r="G16" s="31">
        <f t="shared" si="1"/>
        <v>0</v>
      </c>
      <c r="H16" s="32"/>
      <c r="J16" s="28">
        <v>0</v>
      </c>
      <c r="K16" s="27">
        <v>9</v>
      </c>
      <c r="M16" s="71">
        <f t="shared" si="2"/>
        <v>0</v>
      </c>
      <c r="N16" s="72">
        <f t="shared" si="3"/>
        <v>0</v>
      </c>
      <c r="O16" s="73">
        <f t="shared" si="4"/>
        <v>0</v>
      </c>
      <c r="P16" s="66"/>
      <c r="Q16" s="66"/>
    </row>
    <row r="17" spans="1:17" x14ac:dyDescent="0.25">
      <c r="A17" s="132"/>
      <c r="B17" s="133"/>
      <c r="C17" s="134"/>
      <c r="D17" s="55"/>
      <c r="E17" s="31"/>
      <c r="F17" s="32"/>
      <c r="G17" s="31"/>
      <c r="H17" s="32"/>
      <c r="J17" s="5"/>
      <c r="K17" s="5"/>
      <c r="P17" s="66"/>
      <c r="Q17" s="66"/>
    </row>
    <row r="18" spans="1:17" ht="13" x14ac:dyDescent="0.3">
      <c r="A18" s="135" t="s">
        <v>36</v>
      </c>
      <c r="B18" s="136"/>
      <c r="C18" s="137"/>
      <c r="D18" s="12"/>
      <c r="E18" s="31">
        <f>ROUND(SUM(E11:E17),0)</f>
        <v>0</v>
      </c>
      <c r="F18" s="32">
        <f>ROUND(SUM(F11:F17),0)</f>
        <v>0</v>
      </c>
      <c r="G18" s="31">
        <f>ROUND(SUM(G11:G17),0)</f>
        <v>0</v>
      </c>
      <c r="H18" s="32">
        <f>ROUND(SUM(E18:G18),0)</f>
        <v>0</v>
      </c>
      <c r="J18" s="5"/>
      <c r="K18" s="5"/>
      <c r="M18" s="188" t="s">
        <v>61</v>
      </c>
      <c r="N18" s="189"/>
      <c r="O18" s="190"/>
      <c r="P18" s="63"/>
      <c r="Q18" s="63"/>
    </row>
    <row r="19" spans="1:17" ht="13" x14ac:dyDescent="0.3">
      <c r="A19" s="146" t="s">
        <v>34</v>
      </c>
      <c r="B19" s="147"/>
      <c r="C19" s="148"/>
      <c r="D19" s="3"/>
      <c r="E19" s="31"/>
      <c r="F19" s="32"/>
      <c r="G19" s="31"/>
      <c r="H19" s="32"/>
      <c r="J19" s="103" t="s">
        <v>67</v>
      </c>
      <c r="K19" s="103" t="s">
        <v>68</v>
      </c>
      <c r="M19" s="86" t="s">
        <v>3</v>
      </c>
      <c r="N19" s="79" t="s">
        <v>4</v>
      </c>
      <c r="O19" s="87" t="s">
        <v>5</v>
      </c>
      <c r="P19" s="62"/>
      <c r="Q19" s="62"/>
    </row>
    <row r="20" spans="1:17" x14ac:dyDescent="0.25">
      <c r="A20" s="173" t="s">
        <v>40</v>
      </c>
      <c r="B20" s="174"/>
      <c r="C20" s="175"/>
      <c r="D20" s="20">
        <v>0</v>
      </c>
      <c r="E20" s="106">
        <f>ROUND(D20*J20,0)</f>
        <v>0</v>
      </c>
      <c r="F20" s="107">
        <f>ROUND(E20*1.03,0)</f>
        <v>0</v>
      </c>
      <c r="G20" s="31">
        <f>ROUND(F20*1.03,0)</f>
        <v>0</v>
      </c>
      <c r="H20" s="32"/>
      <c r="J20" s="104">
        <v>50000</v>
      </c>
      <c r="K20" s="105">
        <v>0.22</v>
      </c>
      <c r="M20" s="74" t="e">
        <f>E11/J11</f>
        <v>#DIV/0!</v>
      </c>
      <c r="N20" s="88" t="e">
        <f>F11/N11</f>
        <v>#DIV/0!</v>
      </c>
      <c r="O20" s="89" t="e">
        <f>G11/O11</f>
        <v>#DIV/0!</v>
      </c>
    </row>
    <row r="21" spans="1:17" x14ac:dyDescent="0.25">
      <c r="A21" s="183" t="s">
        <v>64</v>
      </c>
      <c r="B21" s="184"/>
      <c r="C21" s="185"/>
      <c r="D21" s="108">
        <v>0</v>
      </c>
      <c r="E21" s="106">
        <f>ROUND(D21*J21,0)</f>
        <v>0</v>
      </c>
      <c r="F21" s="107">
        <f t="shared" ref="F21:G24" si="5">ROUND(E21*1.03,0)</f>
        <v>0</v>
      </c>
      <c r="G21" s="31">
        <f t="shared" si="5"/>
        <v>0</v>
      </c>
      <c r="H21" s="32"/>
      <c r="J21" s="104">
        <v>24000</v>
      </c>
      <c r="K21" s="59"/>
      <c r="M21" s="74" t="e">
        <f t="shared" ref="M21:M22" si="6">E12/J12</f>
        <v>#DIV/0!</v>
      </c>
      <c r="N21" s="88" t="e">
        <f t="shared" ref="N21:O22" si="7">F12/N12</f>
        <v>#DIV/0!</v>
      </c>
      <c r="O21" s="89" t="e">
        <f t="shared" si="7"/>
        <v>#DIV/0!</v>
      </c>
    </row>
    <row r="22" spans="1:17" x14ac:dyDescent="0.25">
      <c r="A22" s="183" t="s">
        <v>65</v>
      </c>
      <c r="B22" s="184"/>
      <c r="C22" s="185"/>
      <c r="D22" s="108">
        <v>0</v>
      </c>
      <c r="E22" s="106">
        <v>0</v>
      </c>
      <c r="F22" s="107">
        <f t="shared" si="5"/>
        <v>0</v>
      </c>
      <c r="G22" s="31">
        <f t="shared" si="5"/>
        <v>0</v>
      </c>
      <c r="H22" s="32"/>
      <c r="J22" s="104">
        <v>0</v>
      </c>
      <c r="K22" s="59"/>
      <c r="M22" s="74" t="e">
        <f t="shared" si="6"/>
        <v>#DIV/0!</v>
      </c>
      <c r="N22" s="88" t="e">
        <f t="shared" si="7"/>
        <v>#DIV/0!</v>
      </c>
      <c r="O22" s="89" t="e">
        <f t="shared" si="7"/>
        <v>#DIV/0!</v>
      </c>
    </row>
    <row r="23" spans="1:17" s="97" customFormat="1" x14ac:dyDescent="0.25">
      <c r="A23" s="183" t="s">
        <v>66</v>
      </c>
      <c r="B23" s="184"/>
      <c r="C23" s="185"/>
      <c r="D23" s="108">
        <v>0</v>
      </c>
      <c r="E23" s="106">
        <v>0</v>
      </c>
      <c r="F23" s="107">
        <f t="shared" si="5"/>
        <v>0</v>
      </c>
      <c r="G23" s="31">
        <f t="shared" si="5"/>
        <v>0</v>
      </c>
      <c r="H23" s="32"/>
      <c r="J23" s="104">
        <v>0</v>
      </c>
      <c r="K23" s="59"/>
      <c r="M23" s="74" t="e">
        <f>E14/J14</f>
        <v>#DIV/0!</v>
      </c>
      <c r="N23" s="88" t="e">
        <f t="shared" ref="N23:O25" si="8">F14/N14</f>
        <v>#DIV/0!</v>
      </c>
      <c r="O23" s="89" t="e">
        <f t="shared" si="8"/>
        <v>#DIV/0!</v>
      </c>
    </row>
    <row r="24" spans="1:17" x14ac:dyDescent="0.25">
      <c r="A24" s="183" t="s">
        <v>58</v>
      </c>
      <c r="B24" s="184"/>
      <c r="C24" s="185"/>
      <c r="D24" s="109">
        <v>0</v>
      </c>
      <c r="E24" s="31">
        <v>0</v>
      </c>
      <c r="F24" s="32">
        <f t="shared" si="5"/>
        <v>0</v>
      </c>
      <c r="G24" s="31">
        <f t="shared" si="5"/>
        <v>0</v>
      </c>
      <c r="H24" s="32"/>
      <c r="J24" s="104">
        <v>0</v>
      </c>
      <c r="K24" s="59"/>
      <c r="M24" s="74" t="e">
        <f>E15/J15</f>
        <v>#DIV/0!</v>
      </c>
      <c r="N24" s="88" t="e">
        <f t="shared" si="8"/>
        <v>#DIV/0!</v>
      </c>
      <c r="O24" s="89" t="e">
        <f t="shared" si="8"/>
        <v>#DIV/0!</v>
      </c>
      <c r="P24" s="67"/>
      <c r="Q24" s="67"/>
    </row>
    <row r="25" spans="1:17" x14ac:dyDescent="0.25">
      <c r="A25" s="132"/>
      <c r="B25" s="133"/>
      <c r="C25" s="134"/>
      <c r="D25" s="90"/>
      <c r="E25" s="31"/>
      <c r="F25" s="32"/>
      <c r="G25" s="31"/>
      <c r="H25" s="32"/>
      <c r="J25" s="5"/>
      <c r="K25" s="5"/>
      <c r="M25" s="76" t="e">
        <f>E16/J16</f>
        <v>#DIV/0!</v>
      </c>
      <c r="N25" s="114" t="e">
        <f t="shared" si="8"/>
        <v>#DIV/0!</v>
      </c>
      <c r="O25" s="115" t="e">
        <f t="shared" si="8"/>
        <v>#DIV/0!</v>
      </c>
    </row>
    <row r="26" spans="1:17" x14ac:dyDescent="0.25">
      <c r="A26" s="183" t="s">
        <v>69</v>
      </c>
      <c r="B26" s="184"/>
      <c r="C26" s="185"/>
      <c r="D26" s="109"/>
      <c r="E26" s="31">
        <f>ROUND(SUM(E20:E25),0)</f>
        <v>0</v>
      </c>
      <c r="F26" s="32">
        <f>ROUND(SUM(F20:F25),0)</f>
        <v>0</v>
      </c>
      <c r="G26" s="31">
        <f>ROUND(SUM(G20:G25),0)</f>
        <v>0</v>
      </c>
      <c r="H26" s="32">
        <f>ROUND(SUM(E26:G26),0)</f>
        <v>0</v>
      </c>
      <c r="J26" s="5"/>
      <c r="K26" s="5"/>
    </row>
    <row r="27" spans="1:17" ht="13" x14ac:dyDescent="0.3">
      <c r="A27" s="163" t="s">
        <v>35</v>
      </c>
      <c r="B27" s="164"/>
      <c r="C27" s="165"/>
      <c r="D27" s="94"/>
      <c r="E27" s="31"/>
      <c r="F27" s="32"/>
      <c r="G27" s="31"/>
      <c r="H27" s="32"/>
      <c r="J27" s="5"/>
      <c r="K27" s="5"/>
    </row>
    <row r="28" spans="1:17" x14ac:dyDescent="0.25">
      <c r="A28" s="132" t="s">
        <v>39</v>
      </c>
      <c r="B28" s="133"/>
      <c r="C28" s="134"/>
      <c r="D28" s="192">
        <v>0.31</v>
      </c>
      <c r="E28" s="31">
        <f>ROUND(E18*$D$28,0)</f>
        <v>0</v>
      </c>
      <c r="F28" s="33">
        <f>ROUND(F18*$D$28,0)</f>
        <v>0</v>
      </c>
      <c r="G28" s="31">
        <f>ROUND(G18*$D$28,0)</f>
        <v>0</v>
      </c>
      <c r="H28" s="32"/>
      <c r="J28" s="5"/>
      <c r="K28" s="5"/>
    </row>
    <row r="29" spans="1:17" x14ac:dyDescent="0.25">
      <c r="A29" s="126" t="s">
        <v>40</v>
      </c>
      <c r="B29" s="127"/>
      <c r="C29" s="128"/>
      <c r="D29" s="192">
        <v>0.23</v>
      </c>
      <c r="E29" s="31">
        <f>ROUND(E20*$D$29,0)</f>
        <v>0</v>
      </c>
      <c r="F29" s="33">
        <f>ROUND(F20*$D$29,0)</f>
        <v>0</v>
      </c>
      <c r="G29" s="31">
        <f>ROUND(G20*$D$29,0)</f>
        <v>0</v>
      </c>
      <c r="H29" s="32"/>
      <c r="J29" s="5"/>
      <c r="K29" s="5"/>
    </row>
    <row r="30" spans="1:17" x14ac:dyDescent="0.25">
      <c r="A30" s="126" t="s">
        <v>59</v>
      </c>
      <c r="B30" s="127"/>
      <c r="C30" s="128"/>
      <c r="D30" s="192">
        <v>0.02</v>
      </c>
      <c r="E30" s="31">
        <f>ROUND((E21+E22+E23)*$D$30,0)</f>
        <v>0</v>
      </c>
      <c r="F30" s="33">
        <f>ROUND((F21+F22+F23)*$D$30,0)</f>
        <v>0</v>
      </c>
      <c r="G30" s="31">
        <f>ROUND((G21+G22+G23)*$D$30,0)</f>
        <v>0</v>
      </c>
      <c r="H30" s="32"/>
      <c r="J30" s="5"/>
      <c r="K30" s="5"/>
    </row>
    <row r="31" spans="1:17" x14ac:dyDescent="0.25">
      <c r="A31" s="129" t="s">
        <v>58</v>
      </c>
      <c r="B31" s="130"/>
      <c r="C31" s="131"/>
      <c r="D31" s="192">
        <v>0.14000000000000001</v>
      </c>
      <c r="E31" s="31">
        <f>ROUND(E24*$D$31,0)</f>
        <v>0</v>
      </c>
      <c r="F31" s="33">
        <f>ROUND(F24*$D$31,0)</f>
        <v>0</v>
      </c>
      <c r="G31" s="31">
        <f>ROUND(G24*$D$31,0)</f>
        <v>0</v>
      </c>
      <c r="H31" s="32"/>
      <c r="J31" s="5"/>
      <c r="K31" s="5"/>
    </row>
    <row r="32" spans="1:17" x14ac:dyDescent="0.25">
      <c r="A32" s="132"/>
      <c r="B32" s="133"/>
      <c r="C32" s="134"/>
      <c r="D32" s="19"/>
      <c r="E32" s="31"/>
      <c r="F32" s="33"/>
      <c r="G32" s="31"/>
      <c r="H32" s="32"/>
      <c r="J32" s="5"/>
      <c r="K32" s="5"/>
    </row>
    <row r="33" spans="1:11" x14ac:dyDescent="0.25">
      <c r="A33" s="135" t="s">
        <v>37</v>
      </c>
      <c r="B33" s="136"/>
      <c r="C33" s="137"/>
      <c r="D33" s="91"/>
      <c r="E33" s="31">
        <f>ROUND(SUM(E28:E31),0)</f>
        <v>0</v>
      </c>
      <c r="F33" s="32">
        <f>ROUND(SUM(F28:F31),0)</f>
        <v>0</v>
      </c>
      <c r="G33" s="31">
        <f>ROUND(SUM(G28:G31),0)</f>
        <v>0</v>
      </c>
      <c r="H33" s="32">
        <f>ROUND(SUM(E33:G33),0)</f>
        <v>0</v>
      </c>
      <c r="J33" s="5"/>
      <c r="K33" s="5"/>
    </row>
    <row r="34" spans="1:11" ht="13" x14ac:dyDescent="0.3">
      <c r="A34" s="156" t="s">
        <v>8</v>
      </c>
      <c r="B34" s="157"/>
      <c r="C34" s="158"/>
      <c r="D34" s="3"/>
      <c r="E34" s="34">
        <f>ROUND(E33+E26+E18,0)</f>
        <v>0</v>
      </c>
      <c r="F34" s="35">
        <f>ROUND(F33+F26+F18,0)</f>
        <v>0</v>
      </c>
      <c r="G34" s="34">
        <f>ROUND(G33+G26+G18,0)</f>
        <v>0</v>
      </c>
      <c r="H34" s="35">
        <f>ROUND(SUM(E34:G34),0)</f>
        <v>0</v>
      </c>
      <c r="J34" s="7"/>
      <c r="K34" s="7"/>
    </row>
    <row r="35" spans="1:11" ht="13" x14ac:dyDescent="0.3">
      <c r="A35" s="156"/>
      <c r="B35" s="157"/>
      <c r="C35" s="158"/>
      <c r="D35" s="3"/>
      <c r="E35" s="34"/>
      <c r="F35" s="35"/>
      <c r="G35" s="34"/>
      <c r="H35" s="35"/>
      <c r="J35" s="7"/>
      <c r="K35" s="7"/>
    </row>
    <row r="36" spans="1:11" ht="13" x14ac:dyDescent="0.3">
      <c r="A36" s="146" t="s">
        <v>9</v>
      </c>
      <c r="B36" s="147"/>
      <c r="C36" s="148"/>
      <c r="D36" s="3"/>
      <c r="E36" s="31">
        <v>0</v>
      </c>
      <c r="F36" s="32">
        <v>0</v>
      </c>
      <c r="G36" s="31">
        <v>0</v>
      </c>
      <c r="H36" s="32">
        <f>ROUND(SUM(E36:G36),0)</f>
        <v>0</v>
      </c>
      <c r="J36" s="5"/>
      <c r="K36" s="7"/>
    </row>
    <row r="37" spans="1:11" ht="13" x14ac:dyDescent="0.3">
      <c r="A37" s="146"/>
      <c r="B37" s="147"/>
      <c r="C37" s="148"/>
      <c r="D37" s="3"/>
      <c r="E37" s="31"/>
      <c r="F37" s="32"/>
      <c r="G37" s="31"/>
      <c r="H37" s="32"/>
      <c r="J37" s="5"/>
      <c r="K37" s="7"/>
    </row>
    <row r="38" spans="1:11" ht="13" x14ac:dyDescent="0.3">
      <c r="A38" s="146" t="s">
        <v>10</v>
      </c>
      <c r="B38" s="147"/>
      <c r="C38" s="148"/>
      <c r="D38" s="3"/>
      <c r="E38" s="31"/>
      <c r="F38" s="32"/>
      <c r="G38" s="31"/>
      <c r="H38" s="32"/>
      <c r="J38" s="5"/>
      <c r="K38" s="5"/>
    </row>
    <row r="39" spans="1:11" x14ac:dyDescent="0.25">
      <c r="A39" s="135" t="s">
        <v>15</v>
      </c>
      <c r="B39" s="136"/>
      <c r="C39" s="137"/>
      <c r="D39" s="12"/>
      <c r="E39" s="31">
        <v>0</v>
      </c>
      <c r="F39" s="32">
        <v>0</v>
      </c>
      <c r="G39" s="31">
        <v>0</v>
      </c>
      <c r="H39" s="32"/>
      <c r="J39" s="5"/>
      <c r="K39" s="5"/>
    </row>
    <row r="40" spans="1:11" x14ac:dyDescent="0.25">
      <c r="A40" s="135" t="s">
        <v>16</v>
      </c>
      <c r="B40" s="136"/>
      <c r="C40" s="137"/>
      <c r="D40" s="12"/>
      <c r="E40" s="31">
        <v>0</v>
      </c>
      <c r="F40" s="32">
        <v>0</v>
      </c>
      <c r="G40" s="31"/>
      <c r="H40" s="32"/>
      <c r="J40" s="5"/>
      <c r="K40" s="5"/>
    </row>
    <row r="41" spans="1:11" ht="13" x14ac:dyDescent="0.3">
      <c r="A41" s="153" t="s">
        <v>30</v>
      </c>
      <c r="B41" s="154"/>
      <c r="C41" s="155"/>
      <c r="D41" s="92"/>
      <c r="E41" s="34">
        <f>ROUND(SUM(E39:E40),0)</f>
        <v>0</v>
      </c>
      <c r="F41" s="35">
        <f>ROUND(SUM(F39:F40),0)</f>
        <v>0</v>
      </c>
      <c r="G41" s="34">
        <f>ROUND(SUM(G39:G40),0)</f>
        <v>0</v>
      </c>
      <c r="H41" s="35">
        <f>ROUND(SUM(E41:G41),0)</f>
        <v>0</v>
      </c>
      <c r="J41" s="7"/>
      <c r="K41" s="7"/>
    </row>
    <row r="42" spans="1:11" ht="13" x14ac:dyDescent="0.3">
      <c r="A42" s="153"/>
      <c r="B42" s="154"/>
      <c r="C42" s="155"/>
      <c r="D42" s="92"/>
      <c r="E42" s="34"/>
      <c r="F42" s="35"/>
      <c r="G42" s="34"/>
      <c r="H42" s="35"/>
      <c r="J42" s="7"/>
      <c r="K42" s="7"/>
    </row>
    <row r="43" spans="1:11" ht="12.75" hidden="1" customHeight="1" x14ac:dyDescent="0.3">
      <c r="A43" s="146" t="s">
        <v>11</v>
      </c>
      <c r="B43" s="147"/>
      <c r="C43" s="148"/>
      <c r="D43" s="3"/>
      <c r="E43" s="31">
        <v>0</v>
      </c>
      <c r="F43" s="32"/>
      <c r="G43" s="31"/>
      <c r="H43" s="32"/>
      <c r="J43" s="5"/>
      <c r="K43" s="5"/>
    </row>
    <row r="44" spans="1:11" ht="12.75" hidden="1" customHeight="1" x14ac:dyDescent="0.25">
      <c r="A44" s="135" t="s">
        <v>17</v>
      </c>
      <c r="B44" s="136"/>
      <c r="C44" s="137"/>
      <c r="D44" s="12"/>
      <c r="E44" s="31"/>
      <c r="F44" s="32"/>
      <c r="G44" s="31"/>
      <c r="H44" s="32"/>
      <c r="J44" s="5"/>
      <c r="K44" s="5"/>
    </row>
    <row r="45" spans="1:11" ht="12.75" hidden="1" customHeight="1" x14ac:dyDescent="0.25">
      <c r="A45" s="135" t="s">
        <v>18</v>
      </c>
      <c r="B45" s="136"/>
      <c r="C45" s="137"/>
      <c r="D45" s="12"/>
      <c r="E45" s="31">
        <v>0</v>
      </c>
      <c r="F45" s="32">
        <v>0</v>
      </c>
      <c r="G45" s="31"/>
      <c r="H45" s="32"/>
      <c r="J45" s="5"/>
      <c r="K45" s="5"/>
    </row>
    <row r="46" spans="1:11" ht="12.75" hidden="1" customHeight="1" x14ac:dyDescent="0.25">
      <c r="A46" s="135" t="s">
        <v>19</v>
      </c>
      <c r="B46" s="136"/>
      <c r="C46" s="137"/>
      <c r="D46" s="12"/>
      <c r="E46" s="31"/>
      <c r="F46" s="32"/>
      <c r="G46" s="31"/>
      <c r="H46" s="32"/>
      <c r="J46" s="5"/>
      <c r="K46" s="5"/>
    </row>
    <row r="47" spans="1:11" ht="12.75" hidden="1" customHeight="1" x14ac:dyDescent="0.25">
      <c r="A47" s="135" t="s">
        <v>20</v>
      </c>
      <c r="B47" s="136"/>
      <c r="C47" s="137"/>
      <c r="D47" s="12"/>
      <c r="E47" s="31"/>
      <c r="F47" s="32"/>
      <c r="G47" s="31"/>
      <c r="H47" s="32"/>
      <c r="J47" s="5"/>
      <c r="K47" s="5"/>
    </row>
    <row r="48" spans="1:11" ht="12.75" hidden="1" customHeight="1" x14ac:dyDescent="0.25">
      <c r="A48" s="135" t="s">
        <v>21</v>
      </c>
      <c r="B48" s="136"/>
      <c r="C48" s="137"/>
      <c r="D48" s="12"/>
      <c r="E48" s="31"/>
      <c r="F48" s="32"/>
      <c r="G48" s="31"/>
      <c r="H48" s="32"/>
      <c r="J48" s="5"/>
      <c r="K48" s="5"/>
    </row>
    <row r="49" spans="1:15" ht="12.75" hidden="1" customHeight="1" x14ac:dyDescent="0.3">
      <c r="A49" s="153" t="s">
        <v>29</v>
      </c>
      <c r="B49" s="154"/>
      <c r="C49" s="155"/>
      <c r="D49" s="92"/>
      <c r="E49" s="34">
        <f>SUM(E44:E48)</f>
        <v>0</v>
      </c>
      <c r="F49" s="35">
        <f>SUM(F44:F48)</f>
        <v>0</v>
      </c>
      <c r="G49" s="34">
        <f>SUM(G44:G48)</f>
        <v>0</v>
      </c>
      <c r="H49" s="35">
        <f>SUM(E49:G49)</f>
        <v>0</v>
      </c>
      <c r="J49" s="7"/>
      <c r="K49" s="5"/>
    </row>
    <row r="50" spans="1:15" ht="12.75" hidden="1" customHeight="1" x14ac:dyDescent="0.3">
      <c r="A50" s="153"/>
      <c r="B50" s="154"/>
      <c r="C50" s="155"/>
      <c r="D50" s="92"/>
      <c r="E50" s="34"/>
      <c r="F50" s="35"/>
      <c r="G50" s="34"/>
      <c r="H50" s="35"/>
      <c r="J50" s="7"/>
      <c r="K50" s="5"/>
    </row>
    <row r="51" spans="1:15" ht="13" x14ac:dyDescent="0.3">
      <c r="A51" s="163" t="s">
        <v>12</v>
      </c>
      <c r="B51" s="164"/>
      <c r="C51" s="165"/>
      <c r="D51" s="17"/>
      <c r="E51" s="31"/>
      <c r="F51" s="32"/>
      <c r="G51" s="31"/>
      <c r="H51" s="32"/>
      <c r="J51" s="5"/>
      <c r="K51" s="5"/>
    </row>
    <row r="52" spans="1:15" x14ac:dyDescent="0.25">
      <c r="A52" s="150" t="s">
        <v>22</v>
      </c>
      <c r="B52" s="151"/>
      <c r="C52" s="152"/>
      <c r="D52" s="16"/>
      <c r="E52" s="31">
        <v>0</v>
      </c>
      <c r="F52" s="32">
        <v>0</v>
      </c>
      <c r="G52" s="31">
        <v>0</v>
      </c>
      <c r="H52" s="32"/>
      <c r="J52" s="5"/>
      <c r="K52" s="5"/>
    </row>
    <row r="53" spans="1:15" x14ac:dyDescent="0.25">
      <c r="A53" s="150" t="s">
        <v>23</v>
      </c>
      <c r="B53" s="151"/>
      <c r="C53" s="152"/>
      <c r="D53" s="16"/>
      <c r="E53" s="31">
        <v>0</v>
      </c>
      <c r="F53" s="32">
        <v>0</v>
      </c>
      <c r="G53" s="31">
        <v>0</v>
      </c>
      <c r="H53" s="32"/>
      <c r="J53" s="5"/>
      <c r="K53" s="5"/>
    </row>
    <row r="54" spans="1:15" x14ac:dyDescent="0.25">
      <c r="A54" s="150" t="s">
        <v>24</v>
      </c>
      <c r="B54" s="151"/>
      <c r="C54" s="152"/>
      <c r="D54" s="16"/>
      <c r="E54" s="31">
        <v>0</v>
      </c>
      <c r="F54" s="32">
        <v>0</v>
      </c>
      <c r="G54" s="31">
        <v>0</v>
      </c>
      <c r="H54" s="32"/>
      <c r="J54" s="5"/>
      <c r="K54" s="5"/>
    </row>
    <row r="55" spans="1:15" ht="12.75" hidden="1" customHeight="1" x14ac:dyDescent="0.25">
      <c r="A55" s="150" t="s">
        <v>25</v>
      </c>
      <c r="B55" s="151"/>
      <c r="C55" s="152"/>
      <c r="D55" s="16"/>
      <c r="E55" s="31">
        <v>0</v>
      </c>
      <c r="F55" s="32">
        <v>0</v>
      </c>
      <c r="G55" s="31">
        <v>0</v>
      </c>
      <c r="H55" s="32"/>
      <c r="J55" s="5"/>
      <c r="K55" s="5"/>
    </row>
    <row r="56" spans="1:15" x14ac:dyDescent="0.25">
      <c r="A56" s="150" t="s">
        <v>26</v>
      </c>
      <c r="B56" s="151"/>
      <c r="C56" s="152"/>
      <c r="D56" s="16"/>
      <c r="E56" s="31">
        <v>0</v>
      </c>
      <c r="F56" s="32">
        <v>0</v>
      </c>
      <c r="G56" s="31">
        <v>0</v>
      </c>
      <c r="H56" s="32"/>
      <c r="J56" s="5"/>
      <c r="K56" s="5"/>
    </row>
    <row r="57" spans="1:15" ht="12.75" hidden="1" customHeight="1" x14ac:dyDescent="0.25">
      <c r="A57" s="150" t="s">
        <v>27</v>
      </c>
      <c r="B57" s="151"/>
      <c r="C57" s="152"/>
      <c r="D57" s="16"/>
      <c r="E57" s="31"/>
      <c r="F57" s="32"/>
      <c r="G57" s="31"/>
      <c r="H57" s="32"/>
    </row>
    <row r="58" spans="1:15" x14ac:dyDescent="0.25">
      <c r="A58" s="135" t="s">
        <v>33</v>
      </c>
      <c r="B58" s="136"/>
      <c r="C58" s="137"/>
      <c r="D58" s="16">
        <f>D21</f>
        <v>0</v>
      </c>
      <c r="E58" s="106">
        <f>ROUND(I59*J59*B58,0)</f>
        <v>0</v>
      </c>
      <c r="F58" s="113">
        <f>ROUND(E58,0)</f>
        <v>0</v>
      </c>
      <c r="G58" s="31">
        <f>ROUND(F58,0)</f>
        <v>0</v>
      </c>
      <c r="H58" s="32"/>
      <c r="J58" s="29" t="s">
        <v>45</v>
      </c>
      <c r="K58" s="29" t="s">
        <v>46</v>
      </c>
    </row>
    <row r="59" spans="1:15" x14ac:dyDescent="0.25">
      <c r="A59" s="135" t="s">
        <v>21</v>
      </c>
      <c r="B59" s="136"/>
      <c r="C59" s="137"/>
      <c r="D59" s="53"/>
      <c r="E59" s="31"/>
      <c r="F59" s="32"/>
      <c r="G59" s="31"/>
      <c r="H59" s="32"/>
      <c r="J59" s="51">
        <v>369.65</v>
      </c>
      <c r="K59" s="27">
        <v>24</v>
      </c>
      <c r="L59" s="59"/>
    </row>
    <row r="60" spans="1:15" ht="13" x14ac:dyDescent="0.3">
      <c r="A60" s="153" t="s">
        <v>28</v>
      </c>
      <c r="B60" s="154"/>
      <c r="C60" s="155"/>
      <c r="D60" s="58"/>
      <c r="E60" s="34">
        <f>ROUND(SUM(E52:E59),0)</f>
        <v>0</v>
      </c>
      <c r="F60" s="35">
        <f>ROUND(SUM(F52:F59),0)</f>
        <v>0</v>
      </c>
      <c r="G60" s="34">
        <f>ROUND(SUM(G52:G59),0)</f>
        <v>0</v>
      </c>
      <c r="H60" s="35">
        <f>ROUND(SUM(E60:G60),0)</f>
        <v>0</v>
      </c>
      <c r="J60" s="51">
        <v>388.13</v>
      </c>
      <c r="K60" s="52">
        <v>0</v>
      </c>
      <c r="L60" s="59"/>
      <c r="M60" s="10"/>
      <c r="N60" s="10"/>
      <c r="O60" s="10"/>
    </row>
    <row r="61" spans="1:15" ht="13.5" thickBot="1" x14ac:dyDescent="0.35">
      <c r="A61" s="166" t="s">
        <v>13</v>
      </c>
      <c r="B61" s="167"/>
      <c r="C61" s="168"/>
      <c r="D61" s="26"/>
      <c r="E61" s="36">
        <f>ROUND(E60+E49+E41+E36+E34,0)</f>
        <v>0</v>
      </c>
      <c r="F61" s="37">
        <f>ROUND(F60+F49+F41+F36+F34,0)</f>
        <v>0</v>
      </c>
      <c r="G61" s="36">
        <f>ROUND(G60+G49+G41+G36+G34,0)</f>
        <v>0</v>
      </c>
      <c r="H61" s="37">
        <f>ROUND(SUM(E61:G61),0)</f>
        <v>0</v>
      </c>
      <c r="J61" s="7"/>
      <c r="K61" s="7"/>
    </row>
    <row r="62" spans="1:15" s="10" customFormat="1" ht="13" x14ac:dyDescent="0.3">
      <c r="A62" s="179" t="s">
        <v>31</v>
      </c>
      <c r="B62" s="180"/>
      <c r="C62" s="181"/>
      <c r="D62" s="25"/>
      <c r="E62" s="38">
        <f>ROUND(E61-E58-E36-E56,0)</f>
        <v>0</v>
      </c>
      <c r="F62" s="39">
        <f>ROUND(F61-F58-F36-F56,0)</f>
        <v>0</v>
      </c>
      <c r="G62" s="38">
        <f>ROUND(G61-G58-G36-G56,0)</f>
        <v>0</v>
      </c>
      <c r="H62" s="39">
        <f>ROUND(SUM(E62:G62),0)</f>
        <v>0</v>
      </c>
      <c r="J62" s="11"/>
      <c r="K62" s="11"/>
      <c r="M62"/>
      <c r="N62"/>
      <c r="O62"/>
    </row>
    <row r="63" spans="1:15" ht="13.5" thickBot="1" x14ac:dyDescent="0.35">
      <c r="A63" s="166" t="s">
        <v>47</v>
      </c>
      <c r="B63" s="167"/>
      <c r="C63" s="168"/>
      <c r="D63" s="30">
        <v>0.52</v>
      </c>
      <c r="E63" s="40">
        <f>ROUND(E62*$D$63,0)</f>
        <v>0</v>
      </c>
      <c r="F63" s="46">
        <f>ROUND(F62*$D$63,0)</f>
        <v>0</v>
      </c>
      <c r="G63" s="40">
        <f>ROUND(G62*$D$63,0)</f>
        <v>0</v>
      </c>
      <c r="H63" s="41">
        <f>ROUND(SUM(E63:G63),0)</f>
        <v>0</v>
      </c>
      <c r="J63" s="7"/>
      <c r="K63" s="5"/>
    </row>
    <row r="64" spans="1:15" ht="13.5" thickBot="1" x14ac:dyDescent="0.35">
      <c r="A64" s="176" t="s">
        <v>14</v>
      </c>
      <c r="B64" s="177"/>
      <c r="C64" s="178"/>
      <c r="D64" s="24"/>
      <c r="E64" s="42">
        <f>ROUND(E63+E61,0)</f>
        <v>0</v>
      </c>
      <c r="F64" s="43">
        <f>ROUND(F63+F61,0)</f>
        <v>0</v>
      </c>
      <c r="G64" s="42">
        <f>ROUND(G63+G61,0)</f>
        <v>0</v>
      </c>
      <c r="H64" s="44">
        <f>ROUND(SUM(E64:G64),0)</f>
        <v>0</v>
      </c>
      <c r="J64" s="7"/>
      <c r="K64" s="7"/>
    </row>
    <row r="65" spans="1:15" x14ac:dyDescent="0.25">
      <c r="A65" s="186" t="s">
        <v>32</v>
      </c>
      <c r="B65" s="186"/>
      <c r="C65" s="186"/>
      <c r="D65" s="186"/>
      <c r="E65" s="186"/>
      <c r="F65" s="186"/>
      <c r="G65" s="186"/>
      <c r="H65" s="161">
        <f>ROUND(H64,0)</f>
        <v>0</v>
      </c>
    </row>
    <row r="66" spans="1:15" x14ac:dyDescent="0.25">
      <c r="A66" s="187"/>
      <c r="B66" s="187"/>
      <c r="C66" s="187"/>
      <c r="D66" s="187"/>
      <c r="E66" s="187"/>
      <c r="F66" s="187"/>
      <c r="G66" s="187"/>
      <c r="H66" s="162"/>
    </row>
    <row r="67" spans="1:15" x14ac:dyDescent="0.25">
      <c r="E67" s="13"/>
      <c r="F67" s="13"/>
      <c r="G67" s="13"/>
      <c r="M67" s="13"/>
      <c r="N67" s="13"/>
      <c r="O67" s="13"/>
    </row>
    <row r="68" spans="1:15" x14ac:dyDescent="0.25">
      <c r="A68" s="193" t="s">
        <v>74</v>
      </c>
      <c r="E68" s="13"/>
      <c r="F68" s="13"/>
      <c r="G68" s="13"/>
      <c r="M68" s="13"/>
      <c r="N68" s="13"/>
      <c r="O68" s="13"/>
    </row>
    <row r="69" spans="1:15" s="13" customFormat="1" ht="13" x14ac:dyDescent="0.3">
      <c r="A69" s="112" t="s">
        <v>62</v>
      </c>
      <c r="B69" s="112"/>
      <c r="C69" s="112"/>
      <c r="D69" s="110"/>
      <c r="E69" s="110"/>
      <c r="F69" s="110"/>
      <c r="G69" s="111"/>
      <c r="H69" s="111"/>
      <c r="M69"/>
      <c r="N69"/>
      <c r="O69"/>
    </row>
    <row r="70" spans="1:15" s="13" customFormat="1" ht="13" x14ac:dyDescent="0.3">
      <c r="A70" s="110" t="s">
        <v>63</v>
      </c>
      <c r="B70" s="110"/>
      <c r="C70" s="110"/>
      <c r="D70" s="110"/>
      <c r="E70" s="110"/>
      <c r="F70" s="110"/>
      <c r="G70" s="111"/>
      <c r="H70" s="111"/>
      <c r="M70"/>
      <c r="N70"/>
      <c r="O70"/>
    </row>
    <row r="71" spans="1:15" x14ac:dyDescent="0.25">
      <c r="A71" s="159"/>
      <c r="B71" s="159"/>
      <c r="C71" s="159"/>
      <c r="D71" s="56"/>
      <c r="E71" s="13"/>
      <c r="F71" s="13"/>
      <c r="G71" s="13"/>
    </row>
    <row r="72" spans="1:15" x14ac:dyDescent="0.25">
      <c r="A72" s="13"/>
      <c r="B72" s="13"/>
      <c r="C72" s="13"/>
      <c r="D72" s="13"/>
      <c r="E72" s="13"/>
      <c r="F72" s="13"/>
      <c r="G72" s="13"/>
    </row>
    <row r="73" spans="1:15" x14ac:dyDescent="0.25">
      <c r="E73" s="13"/>
      <c r="F73" s="13"/>
      <c r="G73" s="13"/>
    </row>
    <row r="74" spans="1:15" x14ac:dyDescent="0.25">
      <c r="E74" s="13"/>
      <c r="F74" s="13"/>
      <c r="G74" s="13"/>
    </row>
    <row r="75" spans="1:15" x14ac:dyDescent="0.25">
      <c r="E75" s="13"/>
      <c r="F75" s="13"/>
      <c r="G75" s="13"/>
    </row>
    <row r="76" spans="1:15" x14ac:dyDescent="0.25">
      <c r="E76" s="13"/>
      <c r="F76" s="13"/>
      <c r="G76" s="13"/>
    </row>
    <row r="77" spans="1:15" x14ac:dyDescent="0.25">
      <c r="E77" s="13"/>
      <c r="F77" s="13"/>
      <c r="G77" s="13"/>
    </row>
    <row r="78" spans="1:15" x14ac:dyDescent="0.25">
      <c r="E78" s="13"/>
      <c r="F78" s="13"/>
      <c r="G78" s="13"/>
    </row>
    <row r="79" spans="1:15" x14ac:dyDescent="0.25">
      <c r="E79" s="13"/>
      <c r="F79" s="13"/>
      <c r="G79" s="13"/>
    </row>
    <row r="80" spans="1:15" x14ac:dyDescent="0.25">
      <c r="E80" s="13"/>
      <c r="F80" s="13"/>
      <c r="G80" s="13"/>
    </row>
    <row r="81" spans="5:7" x14ac:dyDescent="0.25">
      <c r="E81" s="13"/>
      <c r="F81" s="13"/>
      <c r="G81" s="13"/>
    </row>
    <row r="82" spans="5:7" x14ac:dyDescent="0.25">
      <c r="E82" s="13"/>
      <c r="F82" s="13"/>
      <c r="G82" s="13"/>
    </row>
    <row r="83" spans="5:7" x14ac:dyDescent="0.25">
      <c r="E83" s="13"/>
      <c r="F83" s="13"/>
      <c r="G83" s="13"/>
    </row>
    <row r="84" spans="5:7" x14ac:dyDescent="0.25">
      <c r="E84" s="13"/>
      <c r="F84" s="13"/>
      <c r="G84" s="13"/>
    </row>
    <row r="85" spans="5:7" x14ac:dyDescent="0.25">
      <c r="E85" s="13"/>
      <c r="F85" s="13"/>
      <c r="G85" s="13"/>
    </row>
    <row r="86" spans="5:7" x14ac:dyDescent="0.25">
      <c r="E86" s="13"/>
      <c r="F86" s="13"/>
      <c r="G86" s="13"/>
    </row>
    <row r="87" spans="5:7" x14ac:dyDescent="0.25">
      <c r="E87" s="13"/>
      <c r="F87" s="13"/>
      <c r="G87" s="13"/>
    </row>
    <row r="88" spans="5:7" x14ac:dyDescent="0.25">
      <c r="E88" s="13"/>
      <c r="F88" s="13"/>
      <c r="G88" s="13"/>
    </row>
    <row r="89" spans="5:7" x14ac:dyDescent="0.25">
      <c r="E89" s="13"/>
      <c r="F89" s="13"/>
      <c r="G89" s="13"/>
    </row>
    <row r="90" spans="5:7" x14ac:dyDescent="0.25">
      <c r="E90" s="13"/>
      <c r="F90" s="13"/>
      <c r="G90" s="13"/>
    </row>
    <row r="91" spans="5:7" x14ac:dyDescent="0.25">
      <c r="E91" s="13"/>
      <c r="F91" s="13"/>
      <c r="G91" s="13"/>
    </row>
    <row r="92" spans="5:7" x14ac:dyDescent="0.25">
      <c r="E92" s="13"/>
      <c r="F92" s="13"/>
      <c r="G92" s="13"/>
    </row>
    <row r="93" spans="5:7" x14ac:dyDescent="0.25">
      <c r="E93" s="13"/>
      <c r="F93" s="13"/>
      <c r="G93" s="13"/>
    </row>
    <row r="94" spans="5:7" x14ac:dyDescent="0.25">
      <c r="E94" s="13"/>
      <c r="F94" s="13"/>
      <c r="G94" s="13"/>
    </row>
    <row r="95" spans="5:7" x14ac:dyDescent="0.25">
      <c r="E95" s="13"/>
      <c r="F95" s="13"/>
      <c r="G95" s="13"/>
    </row>
    <row r="96" spans="5:7" x14ac:dyDescent="0.25">
      <c r="E96" s="13"/>
      <c r="F96" s="13"/>
      <c r="G96" s="13"/>
    </row>
    <row r="97" spans="5:7" x14ac:dyDescent="0.25">
      <c r="E97" s="13"/>
      <c r="F97" s="13"/>
      <c r="G97" s="13"/>
    </row>
    <row r="98" spans="5:7" x14ac:dyDescent="0.25">
      <c r="E98" s="13"/>
      <c r="F98" s="13"/>
      <c r="G98" s="13"/>
    </row>
    <row r="99" spans="5:7" x14ac:dyDescent="0.25">
      <c r="E99" s="13"/>
      <c r="F99" s="13"/>
      <c r="G99" s="13"/>
    </row>
    <row r="100" spans="5:7" x14ac:dyDescent="0.25">
      <c r="E100" s="13"/>
      <c r="F100" s="13"/>
      <c r="G100" s="13"/>
    </row>
    <row r="101" spans="5:7" x14ac:dyDescent="0.25">
      <c r="E101" s="13"/>
      <c r="F101" s="13"/>
      <c r="G101" s="13"/>
    </row>
    <row r="102" spans="5:7" x14ac:dyDescent="0.25">
      <c r="E102" s="13"/>
      <c r="F102" s="13"/>
      <c r="G102" s="13"/>
    </row>
    <row r="103" spans="5:7" x14ac:dyDescent="0.25">
      <c r="E103" s="13"/>
      <c r="F103" s="13"/>
      <c r="G103" s="13"/>
    </row>
    <row r="104" spans="5:7" x14ac:dyDescent="0.25">
      <c r="E104" s="13"/>
      <c r="F104" s="13"/>
      <c r="G104" s="13"/>
    </row>
    <row r="105" spans="5:7" x14ac:dyDescent="0.25">
      <c r="E105" s="13"/>
      <c r="F105" s="13"/>
      <c r="G105" s="13"/>
    </row>
    <row r="106" spans="5:7" x14ac:dyDescent="0.25">
      <c r="E106" s="13"/>
      <c r="F106" s="13"/>
      <c r="G106" s="13"/>
    </row>
    <row r="107" spans="5:7" x14ac:dyDescent="0.25">
      <c r="E107" s="13"/>
      <c r="F107" s="13"/>
      <c r="G107" s="13"/>
    </row>
    <row r="108" spans="5:7" x14ac:dyDescent="0.25">
      <c r="E108" s="13"/>
      <c r="F108" s="13"/>
      <c r="G108" s="13"/>
    </row>
    <row r="109" spans="5:7" x14ac:dyDescent="0.25">
      <c r="E109" s="13"/>
      <c r="F109" s="13"/>
      <c r="G109" s="13"/>
    </row>
    <row r="110" spans="5:7" x14ac:dyDescent="0.25">
      <c r="E110" s="13"/>
      <c r="F110" s="13"/>
      <c r="G110" s="13"/>
    </row>
    <row r="111" spans="5:7" x14ac:dyDescent="0.25">
      <c r="E111" s="13"/>
      <c r="F111" s="13"/>
      <c r="G111" s="13"/>
    </row>
    <row r="112" spans="5:7" x14ac:dyDescent="0.25">
      <c r="E112" s="13"/>
      <c r="F112" s="13"/>
      <c r="G112" s="13"/>
    </row>
    <row r="113" spans="5:7" x14ac:dyDescent="0.25">
      <c r="E113" s="13"/>
      <c r="F113" s="13"/>
      <c r="G113" s="13"/>
    </row>
    <row r="114" spans="5:7" x14ac:dyDescent="0.25">
      <c r="E114" s="13"/>
      <c r="F114" s="13"/>
      <c r="G114" s="13"/>
    </row>
    <row r="115" spans="5:7" x14ac:dyDescent="0.25">
      <c r="E115" s="13"/>
      <c r="F115" s="13"/>
      <c r="G115" s="13"/>
    </row>
    <row r="116" spans="5:7" x14ac:dyDescent="0.25">
      <c r="E116" s="13"/>
      <c r="F116" s="13"/>
      <c r="G116" s="13"/>
    </row>
    <row r="117" spans="5:7" x14ac:dyDescent="0.25">
      <c r="E117" s="13"/>
      <c r="F117" s="13"/>
      <c r="G117" s="13"/>
    </row>
    <row r="118" spans="5:7" x14ac:dyDescent="0.25">
      <c r="E118" s="13"/>
      <c r="F118" s="13"/>
      <c r="G118" s="13"/>
    </row>
    <row r="119" spans="5:7" x14ac:dyDescent="0.25">
      <c r="E119" s="13"/>
      <c r="F119" s="13"/>
      <c r="G119" s="13"/>
    </row>
    <row r="120" spans="5:7" x14ac:dyDescent="0.25">
      <c r="E120" s="13"/>
      <c r="F120" s="13"/>
      <c r="G120" s="13"/>
    </row>
    <row r="121" spans="5:7" x14ac:dyDescent="0.25">
      <c r="E121" s="13"/>
      <c r="F121" s="13"/>
      <c r="G121" s="13"/>
    </row>
    <row r="122" spans="5:7" x14ac:dyDescent="0.25">
      <c r="E122" s="13"/>
      <c r="F122" s="13"/>
      <c r="G122" s="13"/>
    </row>
    <row r="123" spans="5:7" x14ac:dyDescent="0.25">
      <c r="E123" s="13"/>
      <c r="F123" s="13"/>
      <c r="G123" s="13"/>
    </row>
    <row r="124" spans="5:7" x14ac:dyDescent="0.25">
      <c r="E124" s="13"/>
      <c r="F124" s="13"/>
      <c r="G124" s="13"/>
    </row>
    <row r="125" spans="5:7" x14ac:dyDescent="0.25">
      <c r="E125" s="13"/>
      <c r="F125" s="13"/>
      <c r="G125" s="13"/>
    </row>
    <row r="126" spans="5:7" x14ac:dyDescent="0.25">
      <c r="E126" s="13"/>
      <c r="F126" s="13"/>
      <c r="G126" s="13"/>
    </row>
    <row r="127" spans="5:7" x14ac:dyDescent="0.25">
      <c r="E127" s="13"/>
      <c r="F127" s="13"/>
      <c r="G127" s="13"/>
    </row>
    <row r="128" spans="5:7" x14ac:dyDescent="0.25">
      <c r="E128" s="13"/>
      <c r="F128" s="13"/>
      <c r="G128" s="13"/>
    </row>
    <row r="129" spans="5:7" x14ac:dyDescent="0.25">
      <c r="E129" s="13"/>
      <c r="F129" s="13"/>
      <c r="G129" s="13"/>
    </row>
    <row r="130" spans="5:7" x14ac:dyDescent="0.25">
      <c r="E130" s="13"/>
      <c r="F130" s="13"/>
      <c r="G130" s="13"/>
    </row>
    <row r="131" spans="5:7" x14ac:dyDescent="0.25">
      <c r="E131" s="13"/>
      <c r="F131" s="13"/>
      <c r="G131" s="13"/>
    </row>
    <row r="132" spans="5:7" x14ac:dyDescent="0.25">
      <c r="E132" s="13"/>
      <c r="F132" s="13"/>
      <c r="G132" s="13"/>
    </row>
    <row r="133" spans="5:7" x14ac:dyDescent="0.25">
      <c r="E133" s="13"/>
      <c r="F133" s="13"/>
      <c r="G133" s="13"/>
    </row>
    <row r="134" spans="5:7" x14ac:dyDescent="0.25">
      <c r="E134" s="13"/>
      <c r="F134" s="13"/>
      <c r="G134" s="13"/>
    </row>
    <row r="135" spans="5:7" x14ac:dyDescent="0.25">
      <c r="E135" s="13"/>
      <c r="F135" s="13"/>
      <c r="G135" s="13"/>
    </row>
    <row r="136" spans="5:7" x14ac:dyDescent="0.25">
      <c r="E136" s="13"/>
      <c r="F136" s="13"/>
      <c r="G136" s="13"/>
    </row>
    <row r="137" spans="5:7" x14ac:dyDescent="0.25">
      <c r="E137" s="13"/>
      <c r="F137" s="13"/>
      <c r="G137" s="13"/>
    </row>
    <row r="138" spans="5:7" x14ac:dyDescent="0.25">
      <c r="E138" s="13"/>
      <c r="F138" s="13"/>
      <c r="G138" s="13"/>
    </row>
    <row r="139" spans="5:7" x14ac:dyDescent="0.25">
      <c r="E139" s="13"/>
      <c r="F139" s="13"/>
      <c r="G139" s="13"/>
    </row>
    <row r="140" spans="5:7" x14ac:dyDescent="0.25">
      <c r="E140" s="13"/>
      <c r="F140" s="13"/>
      <c r="G140" s="13"/>
    </row>
    <row r="141" spans="5:7" x14ac:dyDescent="0.25">
      <c r="E141" s="13"/>
      <c r="F141" s="13"/>
      <c r="G141" s="13"/>
    </row>
    <row r="142" spans="5:7" x14ac:dyDescent="0.25">
      <c r="E142" s="13"/>
      <c r="F142" s="13"/>
      <c r="G142" s="13"/>
    </row>
    <row r="143" spans="5:7" x14ac:dyDescent="0.25">
      <c r="E143" s="13"/>
      <c r="F143" s="13"/>
      <c r="G143" s="13"/>
    </row>
    <row r="144" spans="5:7" x14ac:dyDescent="0.25">
      <c r="E144" s="13"/>
      <c r="F144" s="13"/>
      <c r="G144" s="13"/>
    </row>
    <row r="145" spans="5:7" x14ac:dyDescent="0.25">
      <c r="E145" s="13"/>
      <c r="F145" s="13"/>
      <c r="G145" s="13"/>
    </row>
    <row r="146" spans="5:7" x14ac:dyDescent="0.25">
      <c r="E146" s="13"/>
      <c r="F146" s="13"/>
      <c r="G146" s="13"/>
    </row>
    <row r="147" spans="5:7" x14ac:dyDescent="0.25">
      <c r="E147" s="13"/>
      <c r="F147" s="13"/>
      <c r="G147" s="13"/>
    </row>
    <row r="148" spans="5:7" x14ac:dyDescent="0.25">
      <c r="E148" s="13"/>
      <c r="F148" s="13"/>
      <c r="G148" s="13"/>
    </row>
    <row r="149" spans="5:7" x14ac:dyDescent="0.25">
      <c r="E149" s="13"/>
      <c r="F149" s="13"/>
      <c r="G149" s="13"/>
    </row>
    <row r="150" spans="5:7" x14ac:dyDescent="0.25">
      <c r="E150" s="13"/>
      <c r="F150" s="13"/>
      <c r="G150" s="13"/>
    </row>
    <row r="151" spans="5:7" x14ac:dyDescent="0.25">
      <c r="E151" s="13"/>
      <c r="F151" s="13"/>
      <c r="G151" s="13"/>
    </row>
    <row r="152" spans="5:7" x14ac:dyDescent="0.25">
      <c r="E152" s="13"/>
      <c r="F152" s="13"/>
      <c r="G152" s="13"/>
    </row>
    <row r="153" spans="5:7" x14ac:dyDescent="0.25">
      <c r="E153" s="13"/>
      <c r="F153" s="13"/>
      <c r="G153" s="13"/>
    </row>
    <row r="154" spans="5:7" x14ac:dyDescent="0.25">
      <c r="E154" s="13"/>
      <c r="F154" s="13"/>
      <c r="G154" s="13"/>
    </row>
    <row r="155" spans="5:7" x14ac:dyDescent="0.25">
      <c r="E155" s="13"/>
      <c r="F155" s="13"/>
      <c r="G155" s="13"/>
    </row>
    <row r="156" spans="5:7" x14ac:dyDescent="0.25">
      <c r="E156" s="13"/>
      <c r="F156" s="13"/>
      <c r="G156" s="13"/>
    </row>
    <row r="157" spans="5:7" x14ac:dyDescent="0.25">
      <c r="E157" s="13"/>
      <c r="F157" s="13"/>
      <c r="G157" s="13"/>
    </row>
    <row r="158" spans="5:7" x14ac:dyDescent="0.25">
      <c r="E158" s="13"/>
      <c r="F158" s="13"/>
      <c r="G158" s="13"/>
    </row>
    <row r="159" spans="5:7" x14ac:dyDescent="0.25">
      <c r="E159" s="13"/>
      <c r="F159" s="13"/>
      <c r="G159" s="13"/>
    </row>
    <row r="160" spans="5:7" x14ac:dyDescent="0.25">
      <c r="E160" s="13"/>
      <c r="F160" s="13"/>
      <c r="G160" s="13"/>
    </row>
    <row r="161" spans="5:7" x14ac:dyDescent="0.25">
      <c r="E161" s="13"/>
      <c r="F161" s="13"/>
      <c r="G161" s="13"/>
    </row>
    <row r="162" spans="5:7" x14ac:dyDescent="0.25">
      <c r="E162" s="13"/>
      <c r="F162" s="13"/>
      <c r="G162" s="13"/>
    </row>
    <row r="163" spans="5:7" x14ac:dyDescent="0.25">
      <c r="E163" s="13"/>
      <c r="F163" s="13"/>
      <c r="G163" s="13"/>
    </row>
    <row r="164" spans="5:7" x14ac:dyDescent="0.25">
      <c r="E164" s="13"/>
      <c r="F164" s="13"/>
      <c r="G164" s="13"/>
    </row>
    <row r="165" spans="5:7" x14ac:dyDescent="0.25">
      <c r="E165" s="13"/>
      <c r="F165" s="13"/>
      <c r="G165" s="13"/>
    </row>
    <row r="166" spans="5:7" x14ac:dyDescent="0.25">
      <c r="E166" s="13"/>
      <c r="F166" s="13"/>
      <c r="G166" s="13"/>
    </row>
    <row r="167" spans="5:7" x14ac:dyDescent="0.25">
      <c r="E167" s="13"/>
      <c r="F167" s="13"/>
      <c r="G167" s="13"/>
    </row>
    <row r="168" spans="5:7" x14ac:dyDescent="0.25">
      <c r="E168" s="13"/>
      <c r="F168" s="13"/>
      <c r="G168" s="13"/>
    </row>
    <row r="169" spans="5:7" x14ac:dyDescent="0.25">
      <c r="E169" s="13"/>
      <c r="F169" s="13"/>
      <c r="G169" s="13"/>
    </row>
    <row r="170" spans="5:7" x14ac:dyDescent="0.25">
      <c r="E170" s="13"/>
      <c r="F170" s="13"/>
      <c r="G170" s="13"/>
    </row>
    <row r="171" spans="5:7" x14ac:dyDescent="0.25">
      <c r="E171" s="13"/>
      <c r="F171" s="13"/>
      <c r="G171" s="13"/>
    </row>
    <row r="172" spans="5:7" x14ac:dyDescent="0.25">
      <c r="E172" s="13"/>
      <c r="F172" s="13"/>
      <c r="G172" s="13"/>
    </row>
    <row r="173" spans="5:7" x14ac:dyDescent="0.25">
      <c r="E173" s="13"/>
      <c r="F173" s="13"/>
      <c r="G173" s="13"/>
    </row>
    <row r="174" spans="5:7" x14ac:dyDescent="0.25">
      <c r="E174" s="13"/>
      <c r="F174" s="13"/>
      <c r="G174" s="13"/>
    </row>
    <row r="175" spans="5:7" x14ac:dyDescent="0.25">
      <c r="E175" s="13"/>
      <c r="F175" s="13"/>
      <c r="G175" s="13"/>
    </row>
    <row r="176" spans="5:7" x14ac:dyDescent="0.25">
      <c r="E176" s="13"/>
      <c r="F176" s="13"/>
      <c r="G176" s="13"/>
    </row>
    <row r="177" spans="5:7" x14ac:dyDescent="0.25">
      <c r="E177" s="13"/>
      <c r="F177" s="13"/>
      <c r="G177" s="13"/>
    </row>
    <row r="178" spans="5:7" x14ac:dyDescent="0.25">
      <c r="E178" s="13"/>
      <c r="F178" s="13"/>
      <c r="G178" s="13"/>
    </row>
    <row r="179" spans="5:7" x14ac:dyDescent="0.25">
      <c r="E179" s="13"/>
      <c r="F179" s="13"/>
      <c r="G179" s="13"/>
    </row>
    <row r="180" spans="5:7" x14ac:dyDescent="0.25">
      <c r="E180" s="13"/>
      <c r="F180" s="13"/>
      <c r="G180" s="13"/>
    </row>
    <row r="181" spans="5:7" x14ac:dyDescent="0.25">
      <c r="E181" s="13"/>
      <c r="F181" s="13"/>
      <c r="G181" s="13"/>
    </row>
    <row r="182" spans="5:7" x14ac:dyDescent="0.25">
      <c r="E182" s="13"/>
      <c r="F182" s="13"/>
      <c r="G182" s="13"/>
    </row>
    <row r="183" spans="5:7" x14ac:dyDescent="0.25">
      <c r="E183" s="13"/>
      <c r="F183" s="13"/>
      <c r="G183" s="13"/>
    </row>
    <row r="184" spans="5:7" x14ac:dyDescent="0.25">
      <c r="E184" s="13"/>
      <c r="F184" s="13"/>
      <c r="G184" s="13"/>
    </row>
    <row r="185" spans="5:7" x14ac:dyDescent="0.25">
      <c r="E185" s="13"/>
      <c r="F185" s="13"/>
      <c r="G185" s="13"/>
    </row>
    <row r="186" spans="5:7" x14ac:dyDescent="0.25">
      <c r="E186" s="13"/>
      <c r="F186" s="13"/>
      <c r="G186" s="13"/>
    </row>
    <row r="187" spans="5:7" x14ac:dyDescent="0.25">
      <c r="E187" s="13"/>
      <c r="F187" s="13"/>
      <c r="G187" s="13"/>
    </row>
    <row r="188" spans="5:7" x14ac:dyDescent="0.25">
      <c r="E188" s="13"/>
      <c r="F188" s="13"/>
      <c r="G188" s="13"/>
    </row>
    <row r="189" spans="5:7" x14ac:dyDescent="0.25">
      <c r="E189" s="13"/>
      <c r="F189" s="13"/>
      <c r="G189" s="13"/>
    </row>
    <row r="190" spans="5:7" x14ac:dyDescent="0.25">
      <c r="E190" s="13"/>
      <c r="F190" s="13"/>
      <c r="G190" s="13"/>
    </row>
    <row r="191" spans="5:7" x14ac:dyDescent="0.25">
      <c r="E191" s="13"/>
      <c r="F191" s="13"/>
      <c r="G191" s="13"/>
    </row>
    <row r="192" spans="5:7" x14ac:dyDescent="0.25">
      <c r="E192" s="13"/>
      <c r="F192" s="13"/>
      <c r="G192" s="13"/>
    </row>
    <row r="193" spans="5:7" x14ac:dyDescent="0.25">
      <c r="E193" s="13"/>
      <c r="F193" s="13"/>
      <c r="G193" s="13"/>
    </row>
    <row r="194" spans="5:7" x14ac:dyDescent="0.25">
      <c r="E194" s="13"/>
      <c r="F194" s="13"/>
      <c r="G194" s="13"/>
    </row>
    <row r="195" spans="5:7" x14ac:dyDescent="0.25">
      <c r="E195" s="13"/>
      <c r="F195" s="13"/>
      <c r="G195" s="13"/>
    </row>
    <row r="196" spans="5:7" x14ac:dyDescent="0.25">
      <c r="E196" s="13"/>
      <c r="F196" s="13"/>
      <c r="G196" s="13"/>
    </row>
    <row r="197" spans="5:7" x14ac:dyDescent="0.25">
      <c r="E197" s="13"/>
      <c r="F197" s="13"/>
      <c r="G197" s="13"/>
    </row>
    <row r="198" spans="5:7" x14ac:dyDescent="0.25">
      <c r="E198" s="13"/>
      <c r="F198" s="13"/>
      <c r="G198" s="13"/>
    </row>
    <row r="199" spans="5:7" x14ac:dyDescent="0.25">
      <c r="E199" s="13"/>
      <c r="F199" s="13"/>
      <c r="G199" s="13"/>
    </row>
    <row r="200" spans="5:7" x14ac:dyDescent="0.25">
      <c r="E200" s="13"/>
      <c r="F200" s="13"/>
      <c r="G200" s="13"/>
    </row>
    <row r="201" spans="5:7" x14ac:dyDescent="0.25">
      <c r="E201" s="13"/>
      <c r="F201" s="13"/>
      <c r="G201" s="13"/>
    </row>
    <row r="202" spans="5:7" x14ac:dyDescent="0.25">
      <c r="E202" s="13"/>
      <c r="F202" s="13"/>
      <c r="G202" s="13"/>
    </row>
    <row r="203" spans="5:7" x14ac:dyDescent="0.25">
      <c r="E203" s="13"/>
      <c r="F203" s="13"/>
      <c r="G203" s="13"/>
    </row>
    <row r="204" spans="5:7" x14ac:dyDescent="0.25">
      <c r="E204" s="13"/>
      <c r="F204" s="13"/>
      <c r="G204" s="13"/>
    </row>
    <row r="205" spans="5:7" x14ac:dyDescent="0.25">
      <c r="E205" s="13"/>
      <c r="F205" s="13"/>
      <c r="G205" s="13"/>
    </row>
    <row r="206" spans="5:7" x14ac:dyDescent="0.25">
      <c r="E206" s="13"/>
      <c r="F206" s="13"/>
      <c r="G206" s="13"/>
    </row>
    <row r="207" spans="5:7" x14ac:dyDescent="0.25">
      <c r="E207" s="13"/>
      <c r="F207" s="13"/>
      <c r="G207" s="13"/>
    </row>
    <row r="208" spans="5:7" x14ac:dyDescent="0.25">
      <c r="E208" s="13"/>
      <c r="F208" s="13"/>
      <c r="G208" s="13"/>
    </row>
    <row r="209" spans="5:7" x14ac:dyDescent="0.25">
      <c r="E209" s="13"/>
      <c r="F209" s="13"/>
      <c r="G209" s="13"/>
    </row>
    <row r="210" spans="5:7" x14ac:dyDescent="0.25">
      <c r="E210" s="13"/>
      <c r="F210" s="13"/>
      <c r="G210" s="13"/>
    </row>
    <row r="211" spans="5:7" x14ac:dyDescent="0.25">
      <c r="E211" s="13"/>
      <c r="F211" s="13"/>
      <c r="G211" s="13"/>
    </row>
    <row r="212" spans="5:7" x14ac:dyDescent="0.25">
      <c r="E212" s="13"/>
      <c r="F212" s="13"/>
      <c r="G212" s="13"/>
    </row>
    <row r="213" spans="5:7" x14ac:dyDescent="0.25">
      <c r="E213" s="13"/>
      <c r="F213" s="13"/>
      <c r="G213" s="13"/>
    </row>
    <row r="214" spans="5:7" x14ac:dyDescent="0.25">
      <c r="E214" s="13"/>
      <c r="F214" s="13"/>
      <c r="G214" s="13"/>
    </row>
    <row r="215" spans="5:7" x14ac:dyDescent="0.25">
      <c r="E215" s="13"/>
      <c r="F215" s="13"/>
      <c r="G215" s="13"/>
    </row>
    <row r="216" spans="5:7" x14ac:dyDescent="0.25">
      <c r="E216" s="13"/>
      <c r="F216" s="13"/>
      <c r="G216" s="13"/>
    </row>
    <row r="217" spans="5:7" x14ac:dyDescent="0.25">
      <c r="E217" s="13"/>
      <c r="F217" s="13"/>
      <c r="G217" s="13"/>
    </row>
    <row r="218" spans="5:7" x14ac:dyDescent="0.25">
      <c r="E218" s="13"/>
      <c r="F218" s="13"/>
      <c r="G218" s="13"/>
    </row>
    <row r="219" spans="5:7" x14ac:dyDescent="0.25">
      <c r="E219" s="13"/>
      <c r="F219" s="13"/>
      <c r="G219" s="13"/>
    </row>
    <row r="220" spans="5:7" x14ac:dyDescent="0.25">
      <c r="E220" s="13"/>
      <c r="F220" s="13"/>
      <c r="G220" s="13"/>
    </row>
    <row r="221" spans="5:7" x14ac:dyDescent="0.25">
      <c r="E221" s="13"/>
      <c r="F221" s="13"/>
      <c r="G221" s="13"/>
    </row>
    <row r="222" spans="5:7" x14ac:dyDescent="0.25">
      <c r="E222" s="13"/>
      <c r="F222" s="13"/>
      <c r="G222" s="13"/>
    </row>
    <row r="223" spans="5:7" x14ac:dyDescent="0.25">
      <c r="E223" s="13"/>
      <c r="F223" s="13"/>
      <c r="G223" s="13"/>
    </row>
    <row r="224" spans="5:7" x14ac:dyDescent="0.25">
      <c r="E224" s="13"/>
      <c r="F224" s="13"/>
      <c r="G224" s="13"/>
    </row>
    <row r="225" spans="5:7" x14ac:dyDescent="0.25">
      <c r="E225" s="13"/>
      <c r="F225" s="13"/>
      <c r="G225" s="13"/>
    </row>
    <row r="226" spans="5:7" x14ac:dyDescent="0.25">
      <c r="E226" s="13"/>
      <c r="F226" s="13"/>
      <c r="G226" s="13"/>
    </row>
    <row r="227" spans="5:7" x14ac:dyDescent="0.25">
      <c r="E227" s="13"/>
      <c r="F227" s="13"/>
      <c r="G227" s="13"/>
    </row>
    <row r="228" spans="5:7" x14ac:dyDescent="0.25">
      <c r="E228" s="13"/>
      <c r="F228" s="13"/>
      <c r="G228" s="13"/>
    </row>
    <row r="229" spans="5:7" x14ac:dyDescent="0.25">
      <c r="E229" s="13"/>
      <c r="F229" s="13"/>
      <c r="G229" s="13"/>
    </row>
    <row r="230" spans="5:7" x14ac:dyDescent="0.25">
      <c r="E230" s="13"/>
      <c r="F230" s="13"/>
      <c r="G230" s="13"/>
    </row>
    <row r="231" spans="5:7" x14ac:dyDescent="0.25">
      <c r="E231" s="13"/>
      <c r="F231" s="13"/>
      <c r="G231" s="13"/>
    </row>
    <row r="232" spans="5:7" x14ac:dyDescent="0.25">
      <c r="E232" s="13"/>
      <c r="F232" s="13"/>
      <c r="G232" s="13"/>
    </row>
    <row r="233" spans="5:7" x14ac:dyDescent="0.25">
      <c r="E233" s="13"/>
      <c r="F233" s="13"/>
      <c r="G233" s="13"/>
    </row>
    <row r="234" spans="5:7" x14ac:dyDescent="0.25">
      <c r="E234" s="13"/>
      <c r="F234" s="13"/>
      <c r="G234" s="13"/>
    </row>
    <row r="235" spans="5:7" x14ac:dyDescent="0.25">
      <c r="E235" s="13"/>
      <c r="F235" s="13"/>
      <c r="G235" s="13"/>
    </row>
    <row r="236" spans="5:7" x14ac:dyDescent="0.25">
      <c r="E236" s="13"/>
      <c r="F236" s="13"/>
      <c r="G236" s="13"/>
    </row>
    <row r="237" spans="5:7" x14ac:dyDescent="0.25">
      <c r="E237" s="13"/>
      <c r="F237" s="13"/>
      <c r="G237" s="13"/>
    </row>
    <row r="238" spans="5:7" x14ac:dyDescent="0.25">
      <c r="E238" s="13"/>
      <c r="F238" s="13"/>
      <c r="G238" s="13"/>
    </row>
    <row r="239" spans="5:7" x14ac:dyDescent="0.25">
      <c r="E239" s="13"/>
      <c r="F239" s="13"/>
      <c r="G239" s="13"/>
    </row>
    <row r="240" spans="5:7" x14ac:dyDescent="0.25">
      <c r="E240" s="13"/>
      <c r="F240" s="13"/>
      <c r="G240" s="13"/>
    </row>
    <row r="241" spans="5:7" x14ac:dyDescent="0.25">
      <c r="E241" s="13"/>
      <c r="F241" s="13"/>
      <c r="G241" s="13"/>
    </row>
    <row r="242" spans="5:7" x14ac:dyDescent="0.25">
      <c r="E242" s="13"/>
      <c r="F242" s="13"/>
      <c r="G242" s="13"/>
    </row>
    <row r="243" spans="5:7" x14ac:dyDescent="0.25">
      <c r="E243" s="13"/>
      <c r="F243" s="13"/>
      <c r="G243" s="13"/>
    </row>
    <row r="244" spans="5:7" x14ac:dyDescent="0.25">
      <c r="E244" s="13"/>
      <c r="F244" s="13"/>
      <c r="G244" s="13"/>
    </row>
    <row r="245" spans="5:7" x14ac:dyDescent="0.25">
      <c r="E245" s="13"/>
      <c r="F245" s="13"/>
      <c r="G245" s="13"/>
    </row>
    <row r="246" spans="5:7" x14ac:dyDescent="0.25">
      <c r="E246" s="13"/>
      <c r="F246" s="13"/>
      <c r="G246" s="13"/>
    </row>
    <row r="247" spans="5:7" x14ac:dyDescent="0.25">
      <c r="E247" s="13"/>
      <c r="F247" s="13"/>
      <c r="G247" s="13"/>
    </row>
    <row r="248" spans="5:7" x14ac:dyDescent="0.25">
      <c r="E248" s="13"/>
      <c r="F248" s="13"/>
      <c r="G248" s="13"/>
    </row>
    <row r="249" spans="5:7" x14ac:dyDescent="0.25">
      <c r="E249" s="13"/>
      <c r="F249" s="13"/>
      <c r="G249" s="13"/>
    </row>
    <row r="250" spans="5:7" x14ac:dyDescent="0.25">
      <c r="E250" s="13"/>
      <c r="F250" s="13"/>
      <c r="G250" s="13"/>
    </row>
    <row r="251" spans="5:7" x14ac:dyDescent="0.25">
      <c r="E251" s="13"/>
      <c r="F251" s="13"/>
      <c r="G251" s="13"/>
    </row>
    <row r="252" spans="5:7" x14ac:dyDescent="0.25">
      <c r="E252" s="13"/>
      <c r="F252" s="13"/>
      <c r="G252" s="13"/>
    </row>
    <row r="253" spans="5:7" x14ac:dyDescent="0.25">
      <c r="E253" s="13"/>
      <c r="F253" s="13"/>
      <c r="G253" s="13"/>
    </row>
    <row r="254" spans="5:7" x14ac:dyDescent="0.25">
      <c r="E254" s="13"/>
      <c r="F254" s="13"/>
      <c r="G254" s="13"/>
    </row>
  </sheetData>
  <sheetProtection selectLockedCells="1" selectUnlockedCells="1"/>
  <mergeCells count="71">
    <mergeCell ref="A23:C23"/>
    <mergeCell ref="A22:C22"/>
    <mergeCell ref="M9:O9"/>
    <mergeCell ref="M18:O18"/>
    <mergeCell ref="H65:H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1:C71"/>
    <mergeCell ref="A60:C60"/>
    <mergeCell ref="A61:C61"/>
    <mergeCell ref="A62:C62"/>
    <mergeCell ref="A63:C63"/>
    <mergeCell ref="A64:C64"/>
    <mergeCell ref="A65:G66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8:C18"/>
    <mergeCell ref="A19:C19"/>
    <mergeCell ref="J9:K9"/>
    <mergeCell ref="A11:C11"/>
    <mergeCell ref="A12:C12"/>
    <mergeCell ref="A13:C13"/>
    <mergeCell ref="A14:C14"/>
    <mergeCell ref="A20:C20"/>
    <mergeCell ref="A10:C10"/>
    <mergeCell ref="A21:C21"/>
    <mergeCell ref="A1:H1"/>
    <mergeCell ref="A2:E2"/>
    <mergeCell ref="F2:H2"/>
    <mergeCell ref="A3:H3"/>
    <mergeCell ref="A4:H4"/>
    <mergeCell ref="A6:H6"/>
    <mergeCell ref="A7:C9"/>
    <mergeCell ref="D7:D9"/>
    <mergeCell ref="E7:H7"/>
    <mergeCell ref="H8:H9"/>
    <mergeCell ref="A15:C15"/>
    <mergeCell ref="A16:C16"/>
    <mergeCell ref="A17:C1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7"/>
  <sheetViews>
    <sheetView zoomScaleNormal="100" workbookViewId="0">
      <selection activeCell="A6" sqref="A6:H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3" bestFit="1" customWidth="1"/>
    <col min="6" max="6" width="11.81640625" bestFit="1" customWidth="1"/>
    <col min="7" max="7" width="11.81640625" style="23" bestFit="1" customWidth="1"/>
    <col min="8" max="8" width="12.81640625" customWidth="1"/>
    <col min="10" max="10" width="9.81640625" bestFit="1" customWidth="1"/>
    <col min="13" max="13" width="11.81640625" customWidth="1"/>
    <col min="14" max="14" width="14.81640625" customWidth="1"/>
    <col min="15" max="15" width="13.54296875" customWidth="1"/>
    <col min="16" max="16" width="12.81640625" customWidth="1"/>
    <col min="17" max="17" width="13.81640625" customWidth="1"/>
  </cols>
  <sheetData>
    <row r="1" spans="1:17" x14ac:dyDescent="0.25">
      <c r="A1" s="125" t="str">
        <f>'Cumulative Budget'!A1:H1</f>
        <v xml:space="preserve">PI Name: </v>
      </c>
      <c r="B1" s="125"/>
      <c r="C1" s="125"/>
      <c r="D1" s="125"/>
      <c r="E1" s="125"/>
      <c r="F1" s="125"/>
      <c r="G1" s="125"/>
      <c r="H1" s="125"/>
    </row>
    <row r="2" spans="1:17" x14ac:dyDescent="0.25">
      <c r="A2" s="125" t="str">
        <f>'Cumulative Budget'!A2:E2</f>
        <v xml:space="preserve">Agency: </v>
      </c>
      <c r="B2" s="125"/>
      <c r="C2" s="125"/>
      <c r="D2" s="125"/>
      <c r="E2" s="125"/>
      <c r="F2" s="125" t="str">
        <f>'Cumulative Budget'!F2:H2</f>
        <v>Program:</v>
      </c>
      <c r="G2" s="125"/>
      <c r="H2" s="125"/>
    </row>
    <row r="3" spans="1:17" ht="12.75" customHeight="1" x14ac:dyDescent="0.25">
      <c r="A3" s="149" t="str">
        <f>'Cumulative Budget'!A3:H3</f>
        <v xml:space="preserve">Proposal Title: 
</v>
      </c>
      <c r="B3" s="149"/>
      <c r="C3" s="149"/>
      <c r="D3" s="149"/>
      <c r="E3" s="149"/>
      <c r="F3" s="149"/>
      <c r="G3" s="149"/>
      <c r="H3" s="149"/>
    </row>
    <row r="4" spans="1:17" ht="12.75" customHeight="1" x14ac:dyDescent="0.25">
      <c r="A4" s="149" t="str">
        <f>'Cumulative Budget'!A4:H4</f>
        <v>Project Dates:</v>
      </c>
      <c r="B4" s="149"/>
      <c r="C4" s="149"/>
      <c r="D4" s="149"/>
      <c r="E4" s="149"/>
      <c r="F4" s="149"/>
      <c r="G4" s="149"/>
      <c r="H4" s="149"/>
    </row>
    <row r="5" spans="1:17" x14ac:dyDescent="0.25">
      <c r="E5" s="13"/>
      <c r="G5" s="13"/>
    </row>
    <row r="6" spans="1:17" x14ac:dyDescent="0.25">
      <c r="A6" s="138" t="s">
        <v>0</v>
      </c>
      <c r="B6" s="138"/>
      <c r="C6" s="138"/>
      <c r="D6" s="138"/>
      <c r="E6" s="138"/>
      <c r="F6" s="138"/>
      <c r="G6" s="138"/>
      <c r="H6" s="138"/>
      <c r="I6" s="1"/>
    </row>
    <row r="7" spans="1:17" x14ac:dyDescent="0.25">
      <c r="A7" s="142" t="s">
        <v>1</v>
      </c>
      <c r="B7" s="142"/>
      <c r="C7" s="142"/>
      <c r="D7" s="139" t="s">
        <v>38</v>
      </c>
      <c r="E7" s="142" t="s">
        <v>2</v>
      </c>
      <c r="F7" s="142"/>
      <c r="G7" s="142"/>
      <c r="H7" s="142"/>
      <c r="I7" s="1"/>
      <c r="J7" s="6"/>
      <c r="K7" s="6"/>
    </row>
    <row r="8" spans="1:17" x14ac:dyDescent="0.25">
      <c r="A8" s="142"/>
      <c r="B8" s="142"/>
      <c r="C8" s="142"/>
      <c r="D8" s="140"/>
      <c r="E8" s="48" t="s">
        <v>3</v>
      </c>
      <c r="F8" s="54" t="s">
        <v>4</v>
      </c>
      <c r="G8" s="48" t="s">
        <v>5</v>
      </c>
      <c r="H8" s="142" t="s">
        <v>6</v>
      </c>
      <c r="J8" s="6"/>
      <c r="K8" s="6"/>
    </row>
    <row r="9" spans="1:17" s="2" customFormat="1" ht="13" x14ac:dyDescent="0.3">
      <c r="A9" s="142"/>
      <c r="B9" s="142"/>
      <c r="C9" s="142"/>
      <c r="D9" s="141"/>
      <c r="E9" s="49" t="s">
        <v>50</v>
      </c>
      <c r="F9" s="50" t="s">
        <v>50</v>
      </c>
      <c r="G9" s="49" t="s">
        <v>50</v>
      </c>
      <c r="H9" s="142"/>
      <c r="J9" s="160"/>
      <c r="K9" s="160"/>
      <c r="M9" s="191" t="s">
        <v>60</v>
      </c>
      <c r="N9" s="191"/>
      <c r="O9" s="191"/>
      <c r="P9" s="63"/>
      <c r="Q9" s="63"/>
    </row>
    <row r="10" spans="1:17" ht="13" x14ac:dyDescent="0.3">
      <c r="A10" s="146" t="s">
        <v>7</v>
      </c>
      <c r="B10" s="147"/>
      <c r="C10" s="148"/>
      <c r="D10" s="3"/>
      <c r="E10" s="22"/>
      <c r="F10" s="4"/>
      <c r="G10" s="22"/>
      <c r="H10" s="4"/>
      <c r="J10" s="27" t="s">
        <v>43</v>
      </c>
      <c r="K10" s="27" t="s">
        <v>44</v>
      </c>
      <c r="M10" s="80" t="s">
        <v>3</v>
      </c>
      <c r="N10" s="81" t="s">
        <v>4</v>
      </c>
      <c r="O10" s="82" t="s">
        <v>5</v>
      </c>
      <c r="P10" s="62"/>
      <c r="Q10" s="62"/>
    </row>
    <row r="11" spans="1:17" x14ac:dyDescent="0.25">
      <c r="A11" s="143"/>
      <c r="B11" s="144"/>
      <c r="C11" s="145"/>
      <c r="D11" s="55">
        <v>1</v>
      </c>
      <c r="E11" s="31">
        <f t="shared" ref="E11:E16" si="0">ROUND(J11/K11*D11,0)</f>
        <v>0</v>
      </c>
      <c r="F11" s="32">
        <f t="shared" ref="F11:G16" si="1">ROUND(E11*1.035,0)</f>
        <v>0</v>
      </c>
      <c r="G11" s="31">
        <f t="shared" si="1"/>
        <v>0</v>
      </c>
      <c r="H11" s="32"/>
      <c r="J11" s="28">
        <v>0</v>
      </c>
      <c r="K11" s="27">
        <v>9</v>
      </c>
      <c r="M11" s="68">
        <f>SUM(J11)</f>
        <v>0</v>
      </c>
      <c r="N11" s="69">
        <f>J11*1.035</f>
        <v>0</v>
      </c>
      <c r="O11" s="70">
        <f>N11*1.035</f>
        <v>0</v>
      </c>
      <c r="P11" s="65"/>
      <c r="Q11" s="65"/>
    </row>
    <row r="12" spans="1:17" x14ac:dyDescent="0.25">
      <c r="A12" s="143"/>
      <c r="B12" s="144"/>
      <c r="C12" s="145"/>
      <c r="D12" s="55">
        <v>1</v>
      </c>
      <c r="E12" s="31">
        <f t="shared" si="0"/>
        <v>0</v>
      </c>
      <c r="F12" s="32">
        <f t="shared" si="1"/>
        <v>0</v>
      </c>
      <c r="G12" s="31">
        <f t="shared" si="1"/>
        <v>0</v>
      </c>
      <c r="H12" s="32"/>
      <c r="J12" s="28">
        <v>0</v>
      </c>
      <c r="K12" s="27">
        <v>9</v>
      </c>
      <c r="M12" s="68">
        <f t="shared" ref="M12:M16" si="2">SUM(J12)</f>
        <v>0</v>
      </c>
      <c r="N12" s="69">
        <f t="shared" ref="N12:N16" si="3">J12*1.035</f>
        <v>0</v>
      </c>
      <c r="O12" s="70">
        <f t="shared" ref="O12:O16" si="4">N12*1.035</f>
        <v>0</v>
      </c>
      <c r="P12" s="65"/>
      <c r="Q12" s="65"/>
    </row>
    <row r="13" spans="1:17" x14ac:dyDescent="0.25">
      <c r="A13" s="143" t="str">
        <f>'Cumulative Budget'!A13:C13</f>
        <v>Dr. XXX (CoPI2)</v>
      </c>
      <c r="B13" s="144"/>
      <c r="C13" s="145"/>
      <c r="D13" s="55">
        <v>1</v>
      </c>
      <c r="E13" s="31">
        <f t="shared" si="0"/>
        <v>0</v>
      </c>
      <c r="F13" s="32">
        <f t="shared" si="1"/>
        <v>0</v>
      </c>
      <c r="G13" s="31">
        <f t="shared" si="1"/>
        <v>0</v>
      </c>
      <c r="H13" s="32"/>
      <c r="J13" s="28">
        <v>0</v>
      </c>
      <c r="K13" s="27">
        <v>9</v>
      </c>
      <c r="M13" s="68">
        <f t="shared" si="2"/>
        <v>0</v>
      </c>
      <c r="N13" s="69">
        <f t="shared" si="3"/>
        <v>0</v>
      </c>
      <c r="O13" s="70">
        <f t="shared" si="4"/>
        <v>0</v>
      </c>
      <c r="P13" s="65"/>
      <c r="Q13" s="65"/>
    </row>
    <row r="14" spans="1:17" x14ac:dyDescent="0.25">
      <c r="A14" s="143"/>
      <c r="B14" s="144"/>
      <c r="C14" s="145"/>
      <c r="D14" s="55">
        <v>1</v>
      </c>
      <c r="E14" s="31">
        <f t="shared" si="0"/>
        <v>0</v>
      </c>
      <c r="F14" s="32">
        <f t="shared" si="1"/>
        <v>0</v>
      </c>
      <c r="G14" s="31">
        <f t="shared" si="1"/>
        <v>0</v>
      </c>
      <c r="H14" s="32"/>
      <c r="J14" s="28">
        <v>0</v>
      </c>
      <c r="K14" s="27">
        <v>9</v>
      </c>
      <c r="M14" s="68">
        <f t="shared" si="2"/>
        <v>0</v>
      </c>
      <c r="N14" s="69">
        <f t="shared" si="3"/>
        <v>0</v>
      </c>
      <c r="O14" s="70">
        <f t="shared" si="4"/>
        <v>0</v>
      </c>
      <c r="P14" s="65"/>
      <c r="Q14" s="65"/>
    </row>
    <row r="15" spans="1:17" x14ac:dyDescent="0.25">
      <c r="A15" s="143"/>
      <c r="B15" s="144"/>
      <c r="C15" s="145"/>
      <c r="D15" s="55">
        <v>1</v>
      </c>
      <c r="E15" s="31">
        <f t="shared" si="0"/>
        <v>0</v>
      </c>
      <c r="F15" s="32">
        <f t="shared" si="1"/>
        <v>0</v>
      </c>
      <c r="G15" s="31">
        <f t="shared" si="1"/>
        <v>0</v>
      </c>
      <c r="H15" s="32"/>
      <c r="J15" s="28">
        <v>0</v>
      </c>
      <c r="K15" s="27">
        <v>9</v>
      </c>
      <c r="M15" s="68">
        <f t="shared" si="2"/>
        <v>0</v>
      </c>
      <c r="N15" s="69">
        <f t="shared" si="3"/>
        <v>0</v>
      </c>
      <c r="O15" s="70">
        <f t="shared" si="4"/>
        <v>0</v>
      </c>
      <c r="P15" s="65"/>
      <c r="Q15" s="65"/>
    </row>
    <row r="16" spans="1:17" x14ac:dyDescent="0.25">
      <c r="A16" s="143"/>
      <c r="B16" s="144"/>
      <c r="C16" s="145"/>
      <c r="D16" s="55">
        <v>1</v>
      </c>
      <c r="E16" s="31">
        <f t="shared" si="0"/>
        <v>0</v>
      </c>
      <c r="F16" s="32">
        <f t="shared" si="1"/>
        <v>0</v>
      </c>
      <c r="G16" s="31">
        <f t="shared" si="1"/>
        <v>0</v>
      </c>
      <c r="H16" s="32"/>
      <c r="J16" s="28">
        <v>0</v>
      </c>
      <c r="K16" s="27">
        <v>9</v>
      </c>
      <c r="M16" s="71">
        <f t="shared" si="2"/>
        <v>0</v>
      </c>
      <c r="N16" s="72">
        <f t="shared" si="3"/>
        <v>0</v>
      </c>
      <c r="O16" s="73">
        <f t="shared" si="4"/>
        <v>0</v>
      </c>
      <c r="P16" s="65"/>
      <c r="Q16" s="65"/>
    </row>
    <row r="17" spans="1:17" x14ac:dyDescent="0.25">
      <c r="A17" s="132"/>
      <c r="B17" s="133"/>
      <c r="C17" s="134"/>
      <c r="D17" s="55"/>
      <c r="E17" s="31"/>
      <c r="F17" s="32"/>
      <c r="G17" s="31"/>
      <c r="H17" s="32"/>
      <c r="J17" s="5"/>
      <c r="K17" s="5"/>
    </row>
    <row r="18" spans="1:17" ht="13" x14ac:dyDescent="0.3">
      <c r="A18" s="135" t="s">
        <v>36</v>
      </c>
      <c r="B18" s="136"/>
      <c r="C18" s="137"/>
      <c r="D18" s="12"/>
      <c r="E18" s="31">
        <f>ROUND(SUM(E11:E17),0)</f>
        <v>0</v>
      </c>
      <c r="F18" s="32">
        <f>ROUND(SUM(F11:F17),0)</f>
        <v>0</v>
      </c>
      <c r="G18" s="31">
        <f>ROUND(SUM(G11:G17),0)</f>
        <v>0</v>
      </c>
      <c r="H18" s="32">
        <f>ROUND(SUM(E18:G18),0)</f>
        <v>0</v>
      </c>
      <c r="J18" s="5"/>
      <c r="K18" s="5"/>
      <c r="M18" s="188" t="s">
        <v>61</v>
      </c>
      <c r="N18" s="189"/>
      <c r="O18" s="190"/>
      <c r="P18" s="63"/>
      <c r="Q18" s="63"/>
    </row>
    <row r="19" spans="1:17" ht="13" x14ac:dyDescent="0.3">
      <c r="A19" s="146" t="s">
        <v>34</v>
      </c>
      <c r="B19" s="147"/>
      <c r="C19" s="148"/>
      <c r="D19" s="3"/>
      <c r="E19" s="31"/>
      <c r="F19" s="32"/>
      <c r="G19" s="31"/>
      <c r="H19" s="32"/>
      <c r="J19" s="103" t="s">
        <v>67</v>
      </c>
      <c r="K19" s="103" t="s">
        <v>68</v>
      </c>
      <c r="M19" s="86" t="s">
        <v>3</v>
      </c>
      <c r="N19" s="79" t="s">
        <v>4</v>
      </c>
      <c r="O19" s="87" t="s">
        <v>5</v>
      </c>
      <c r="P19" s="62"/>
      <c r="Q19" s="62"/>
    </row>
    <row r="20" spans="1:17" x14ac:dyDescent="0.25">
      <c r="A20" s="173" t="s">
        <v>40</v>
      </c>
      <c r="B20" s="174"/>
      <c r="C20" s="175"/>
      <c r="D20" s="20">
        <v>0</v>
      </c>
      <c r="E20" s="106">
        <f>ROUND(D20*J20,0)</f>
        <v>0</v>
      </c>
      <c r="F20" s="107">
        <f>ROUND(E20*1.03,0)</f>
        <v>0</v>
      </c>
      <c r="G20" s="31">
        <f>ROUND(F20*1.03,0)</f>
        <v>0</v>
      </c>
      <c r="H20" s="32"/>
      <c r="J20" s="104">
        <v>50000</v>
      </c>
      <c r="K20" s="105">
        <v>0.22</v>
      </c>
      <c r="M20" s="74" t="e">
        <f>E11/J11</f>
        <v>#DIV/0!</v>
      </c>
      <c r="N20" s="88" t="e">
        <f>F11/N11</f>
        <v>#DIV/0!</v>
      </c>
      <c r="O20" s="89" t="e">
        <f>G11/O11</f>
        <v>#DIV/0!</v>
      </c>
    </row>
    <row r="21" spans="1:17" x14ac:dyDescent="0.25">
      <c r="A21" s="183" t="s">
        <v>64</v>
      </c>
      <c r="B21" s="184"/>
      <c r="C21" s="185"/>
      <c r="D21" s="108">
        <v>0</v>
      </c>
      <c r="E21" s="106">
        <f>ROUND(D21*J21,0)</f>
        <v>0</v>
      </c>
      <c r="F21" s="107">
        <f t="shared" ref="F21:G24" si="5">ROUND(E21*1.03,0)</f>
        <v>0</v>
      </c>
      <c r="G21" s="31">
        <f t="shared" si="5"/>
        <v>0</v>
      </c>
      <c r="H21" s="32"/>
      <c r="J21" s="104">
        <v>24000</v>
      </c>
      <c r="K21" s="59"/>
      <c r="M21" s="74" t="e">
        <f t="shared" ref="M21:M22" si="6">E12/J12</f>
        <v>#DIV/0!</v>
      </c>
      <c r="N21" s="88" t="e">
        <f t="shared" ref="N21:O22" si="7">F12/N12</f>
        <v>#DIV/0!</v>
      </c>
      <c r="O21" s="89" t="e">
        <f t="shared" si="7"/>
        <v>#DIV/0!</v>
      </c>
    </row>
    <row r="22" spans="1:17" x14ac:dyDescent="0.25">
      <c r="A22" s="183" t="s">
        <v>65</v>
      </c>
      <c r="B22" s="184"/>
      <c r="C22" s="185"/>
      <c r="D22" s="108">
        <v>0</v>
      </c>
      <c r="E22" s="106">
        <v>0</v>
      </c>
      <c r="F22" s="107">
        <f t="shared" si="5"/>
        <v>0</v>
      </c>
      <c r="G22" s="31">
        <f t="shared" si="5"/>
        <v>0</v>
      </c>
      <c r="H22" s="32"/>
      <c r="J22" s="104">
        <v>0</v>
      </c>
      <c r="K22" s="59"/>
      <c r="M22" s="74" t="e">
        <f t="shared" si="6"/>
        <v>#DIV/0!</v>
      </c>
      <c r="N22" s="88" t="e">
        <f t="shared" si="7"/>
        <v>#DIV/0!</v>
      </c>
      <c r="O22" s="89" t="e">
        <f t="shared" si="7"/>
        <v>#DIV/0!</v>
      </c>
    </row>
    <row r="23" spans="1:17" s="98" customFormat="1" x14ac:dyDescent="0.25">
      <c r="A23" s="183" t="s">
        <v>66</v>
      </c>
      <c r="B23" s="184"/>
      <c r="C23" s="185"/>
      <c r="D23" s="108">
        <v>0</v>
      </c>
      <c r="E23" s="106">
        <v>0</v>
      </c>
      <c r="F23" s="107">
        <f t="shared" si="5"/>
        <v>0</v>
      </c>
      <c r="G23" s="31">
        <f t="shared" si="5"/>
        <v>0</v>
      </c>
      <c r="H23" s="32"/>
      <c r="J23" s="104">
        <v>0</v>
      </c>
      <c r="K23" s="59"/>
      <c r="M23" s="74" t="e">
        <f>E14/J14</f>
        <v>#DIV/0!</v>
      </c>
      <c r="N23" s="88" t="e">
        <f t="shared" ref="N23:O25" si="8">F14/N14</f>
        <v>#DIV/0!</v>
      </c>
      <c r="O23" s="89" t="e">
        <f t="shared" si="8"/>
        <v>#DIV/0!</v>
      </c>
    </row>
    <row r="24" spans="1:17" x14ac:dyDescent="0.25">
      <c r="A24" s="183" t="s">
        <v>58</v>
      </c>
      <c r="B24" s="184"/>
      <c r="C24" s="185"/>
      <c r="D24" s="109">
        <v>0</v>
      </c>
      <c r="E24" s="31">
        <v>0</v>
      </c>
      <c r="F24" s="32">
        <f t="shared" si="5"/>
        <v>0</v>
      </c>
      <c r="G24" s="31">
        <f t="shared" si="5"/>
        <v>0</v>
      </c>
      <c r="H24" s="32"/>
      <c r="J24" s="104">
        <v>0</v>
      </c>
      <c r="K24" s="59"/>
      <c r="M24" s="74" t="e">
        <f>E15/J15</f>
        <v>#DIV/0!</v>
      </c>
      <c r="N24" s="88" t="e">
        <f t="shared" si="8"/>
        <v>#DIV/0!</v>
      </c>
      <c r="O24" s="89" t="e">
        <f t="shared" si="8"/>
        <v>#DIV/0!</v>
      </c>
    </row>
    <row r="25" spans="1:17" x14ac:dyDescent="0.25">
      <c r="A25" s="132"/>
      <c r="B25" s="133"/>
      <c r="C25" s="134"/>
      <c r="D25" s="90"/>
      <c r="E25" s="31"/>
      <c r="F25" s="32"/>
      <c r="G25" s="31"/>
      <c r="H25" s="32"/>
      <c r="J25" s="5"/>
      <c r="K25" s="5"/>
      <c r="M25" s="76" t="e">
        <f>E16/J16</f>
        <v>#DIV/0!</v>
      </c>
      <c r="N25" s="114" t="e">
        <f t="shared" si="8"/>
        <v>#DIV/0!</v>
      </c>
      <c r="O25" s="115" t="e">
        <f t="shared" si="8"/>
        <v>#DIV/0!</v>
      </c>
    </row>
    <row r="26" spans="1:17" x14ac:dyDescent="0.25">
      <c r="A26" s="183" t="s">
        <v>69</v>
      </c>
      <c r="B26" s="184"/>
      <c r="C26" s="185"/>
      <c r="D26" s="109"/>
      <c r="E26" s="31">
        <f>ROUND(SUM(E20:E25),0)</f>
        <v>0</v>
      </c>
      <c r="F26" s="32">
        <f>ROUND(SUM(F20:F25),0)</f>
        <v>0</v>
      </c>
      <c r="G26" s="31">
        <f>ROUND(SUM(G20:G25),0)</f>
        <v>0</v>
      </c>
      <c r="H26" s="32">
        <f>ROUND(SUM(E26:G26),0)</f>
        <v>0</v>
      </c>
      <c r="J26" s="5"/>
      <c r="K26" s="5"/>
    </row>
    <row r="27" spans="1:17" ht="13" x14ac:dyDescent="0.3">
      <c r="A27" s="163" t="s">
        <v>35</v>
      </c>
      <c r="B27" s="164"/>
      <c r="C27" s="165"/>
      <c r="D27" s="94"/>
      <c r="E27" s="31"/>
      <c r="F27" s="32"/>
      <c r="G27" s="31"/>
      <c r="H27" s="32"/>
      <c r="J27" s="5"/>
      <c r="K27" s="5"/>
    </row>
    <row r="28" spans="1:17" x14ac:dyDescent="0.25">
      <c r="A28" s="132" t="s">
        <v>39</v>
      </c>
      <c r="B28" s="133"/>
      <c r="C28" s="134"/>
      <c r="D28" s="192">
        <v>0.31</v>
      </c>
      <c r="E28" s="31">
        <f>ROUND(E18*$D$28,0)</f>
        <v>0</v>
      </c>
      <c r="F28" s="33">
        <f>ROUND(F18*$D$28,0)</f>
        <v>0</v>
      </c>
      <c r="G28" s="31">
        <f>ROUND(G18*$D$28,0)</f>
        <v>0</v>
      </c>
      <c r="H28" s="32"/>
      <c r="J28" s="5"/>
      <c r="K28" s="5"/>
    </row>
    <row r="29" spans="1:17" x14ac:dyDescent="0.25">
      <c r="A29" s="126" t="s">
        <v>40</v>
      </c>
      <c r="B29" s="127"/>
      <c r="C29" s="128"/>
      <c r="D29" s="192">
        <v>0.23</v>
      </c>
      <c r="E29" s="31">
        <f>ROUND(E20*$D$29,0)</f>
        <v>0</v>
      </c>
      <c r="F29" s="33">
        <f>ROUND(F20*$D$29,0)</f>
        <v>0</v>
      </c>
      <c r="G29" s="31">
        <f>ROUND(G20*$D$29,0)</f>
        <v>0</v>
      </c>
      <c r="H29" s="32"/>
      <c r="J29" s="5"/>
      <c r="K29" s="5"/>
    </row>
    <row r="30" spans="1:17" x14ac:dyDescent="0.25">
      <c r="A30" s="126" t="s">
        <v>59</v>
      </c>
      <c r="B30" s="127"/>
      <c r="C30" s="128"/>
      <c r="D30" s="192">
        <v>0.02</v>
      </c>
      <c r="E30" s="31">
        <f>ROUND((E21+E22+E23)*$D$30,0)</f>
        <v>0</v>
      </c>
      <c r="F30" s="33">
        <f>ROUND((F21+F22+F23)*$D$30,0)</f>
        <v>0</v>
      </c>
      <c r="G30" s="31">
        <f>ROUND((G21+G22+G23)*$D$30,0)</f>
        <v>0</v>
      </c>
      <c r="H30" s="32"/>
      <c r="J30" s="5"/>
      <c r="K30" s="5"/>
    </row>
    <row r="31" spans="1:17" x14ac:dyDescent="0.25">
      <c r="A31" s="129" t="s">
        <v>58</v>
      </c>
      <c r="B31" s="130"/>
      <c r="C31" s="131"/>
      <c r="D31" s="192">
        <v>0.14000000000000001</v>
      </c>
      <c r="E31" s="31">
        <f>ROUND(E24*$D$31,0)</f>
        <v>0</v>
      </c>
      <c r="F31" s="33">
        <f>ROUND(F24*$D$31,0)</f>
        <v>0</v>
      </c>
      <c r="G31" s="31">
        <f>ROUND(G24*$D$31,0)</f>
        <v>0</v>
      </c>
      <c r="H31" s="32"/>
      <c r="J31" s="5"/>
      <c r="K31" s="5"/>
    </row>
    <row r="32" spans="1:17" x14ac:dyDescent="0.25">
      <c r="A32" s="132"/>
      <c r="B32" s="133"/>
      <c r="C32" s="134"/>
      <c r="D32" s="19"/>
      <c r="E32" s="31"/>
      <c r="F32" s="33"/>
      <c r="G32" s="31"/>
      <c r="H32" s="32"/>
      <c r="J32" s="5"/>
      <c r="K32" s="5"/>
    </row>
    <row r="33" spans="1:11" x14ac:dyDescent="0.25">
      <c r="A33" s="135" t="s">
        <v>37</v>
      </c>
      <c r="B33" s="136"/>
      <c r="C33" s="137"/>
      <c r="D33" s="91"/>
      <c r="E33" s="31">
        <f>ROUND(SUM(E28:E31),0)</f>
        <v>0</v>
      </c>
      <c r="F33" s="32">
        <f>ROUND(SUM(F28:F31),0)</f>
        <v>0</v>
      </c>
      <c r="G33" s="31">
        <f>ROUND(SUM(G28:G31),0)</f>
        <v>0</v>
      </c>
      <c r="H33" s="32">
        <f>ROUND(SUM(E33:G33),0)</f>
        <v>0</v>
      </c>
      <c r="J33" s="5"/>
      <c r="K33" s="5"/>
    </row>
    <row r="34" spans="1:11" ht="13" x14ac:dyDescent="0.3">
      <c r="A34" s="156" t="s">
        <v>8</v>
      </c>
      <c r="B34" s="157"/>
      <c r="C34" s="158"/>
      <c r="D34" s="3"/>
      <c r="E34" s="34">
        <f>ROUND(E33+E26+E18,0)</f>
        <v>0</v>
      </c>
      <c r="F34" s="35">
        <f>ROUND(F33+F26+F18,0)</f>
        <v>0</v>
      </c>
      <c r="G34" s="34">
        <f>ROUND(G33+G26+G18,0)</f>
        <v>0</v>
      </c>
      <c r="H34" s="35">
        <f>ROUND(SUM(E34:G34),0)</f>
        <v>0</v>
      </c>
      <c r="J34" s="7"/>
      <c r="K34" s="7"/>
    </row>
    <row r="35" spans="1:11" ht="13" x14ac:dyDescent="0.3">
      <c r="A35" s="156"/>
      <c r="B35" s="157"/>
      <c r="C35" s="158"/>
      <c r="D35" s="3"/>
      <c r="E35" s="34"/>
      <c r="F35" s="35"/>
      <c r="G35" s="34"/>
      <c r="H35" s="35"/>
      <c r="J35" s="7"/>
      <c r="K35" s="7"/>
    </row>
    <row r="36" spans="1:11" ht="13" x14ac:dyDescent="0.3">
      <c r="A36" s="146" t="s">
        <v>9</v>
      </c>
      <c r="B36" s="147"/>
      <c r="C36" s="148"/>
      <c r="D36" s="3"/>
      <c r="E36" s="31">
        <v>0</v>
      </c>
      <c r="F36" s="32">
        <v>0</v>
      </c>
      <c r="G36" s="31">
        <v>0</v>
      </c>
      <c r="H36" s="32">
        <f>ROUND(SUM(E36:G36),0)</f>
        <v>0</v>
      </c>
      <c r="J36" s="5"/>
      <c r="K36" s="7"/>
    </row>
    <row r="37" spans="1:11" ht="13" x14ac:dyDescent="0.3">
      <c r="A37" s="146"/>
      <c r="B37" s="147"/>
      <c r="C37" s="148"/>
      <c r="D37" s="3"/>
      <c r="E37" s="31"/>
      <c r="F37" s="32"/>
      <c r="G37" s="31"/>
      <c r="H37" s="32"/>
      <c r="J37" s="5"/>
      <c r="K37" s="7"/>
    </row>
    <row r="38" spans="1:11" ht="13" x14ac:dyDescent="0.3">
      <c r="A38" s="146" t="s">
        <v>10</v>
      </c>
      <c r="B38" s="147"/>
      <c r="C38" s="148"/>
      <c r="D38" s="3"/>
      <c r="E38" s="31"/>
      <c r="F38" s="32"/>
      <c r="G38" s="31"/>
      <c r="H38" s="32"/>
      <c r="J38" s="5"/>
      <c r="K38" s="5"/>
    </row>
    <row r="39" spans="1:11" x14ac:dyDescent="0.25">
      <c r="A39" s="135" t="s">
        <v>15</v>
      </c>
      <c r="B39" s="136"/>
      <c r="C39" s="137"/>
      <c r="D39" s="12"/>
      <c r="E39" s="31">
        <v>0</v>
      </c>
      <c r="F39" s="32">
        <v>0</v>
      </c>
      <c r="G39" s="31">
        <v>0</v>
      </c>
      <c r="H39" s="32"/>
      <c r="J39" s="5"/>
      <c r="K39" s="5"/>
    </row>
    <row r="40" spans="1:11" x14ac:dyDescent="0.25">
      <c r="A40" s="135" t="s">
        <v>16</v>
      </c>
      <c r="B40" s="136"/>
      <c r="C40" s="137"/>
      <c r="D40" s="12"/>
      <c r="E40" s="31">
        <v>0</v>
      </c>
      <c r="F40" s="32">
        <v>0</v>
      </c>
      <c r="G40" s="31"/>
      <c r="H40" s="32"/>
      <c r="J40" s="5"/>
      <c r="K40" s="5"/>
    </row>
    <row r="41" spans="1:11" ht="13" x14ac:dyDescent="0.3">
      <c r="A41" s="153" t="s">
        <v>30</v>
      </c>
      <c r="B41" s="154"/>
      <c r="C41" s="155"/>
      <c r="D41" s="92"/>
      <c r="E41" s="34">
        <f>ROUND(SUM(E39:E40),0)</f>
        <v>0</v>
      </c>
      <c r="F41" s="35">
        <f>ROUND(SUM(F39:F40),0)</f>
        <v>0</v>
      </c>
      <c r="G41" s="34">
        <f>ROUND(SUM(G39:G40),0)</f>
        <v>0</v>
      </c>
      <c r="H41" s="35">
        <f>ROUND(SUM(E41:G41),0)</f>
        <v>0</v>
      </c>
      <c r="J41" s="7"/>
      <c r="K41" s="7"/>
    </row>
    <row r="42" spans="1:11" ht="13" x14ac:dyDescent="0.3">
      <c r="A42" s="153"/>
      <c r="B42" s="154"/>
      <c r="C42" s="155"/>
      <c r="D42" s="92"/>
      <c r="E42" s="34"/>
      <c r="F42" s="35"/>
      <c r="G42" s="34"/>
      <c r="H42" s="35"/>
      <c r="J42" s="7"/>
      <c r="K42" s="7"/>
    </row>
    <row r="43" spans="1:11" ht="12.75" hidden="1" customHeight="1" x14ac:dyDescent="0.3">
      <c r="A43" s="146" t="s">
        <v>11</v>
      </c>
      <c r="B43" s="147"/>
      <c r="C43" s="148"/>
      <c r="D43" s="3"/>
      <c r="E43" s="31">
        <v>0</v>
      </c>
      <c r="F43" s="32"/>
      <c r="G43" s="31"/>
      <c r="H43" s="32"/>
      <c r="J43" s="5"/>
      <c r="K43" s="5"/>
    </row>
    <row r="44" spans="1:11" ht="12.75" hidden="1" customHeight="1" x14ac:dyDescent="0.25">
      <c r="A44" s="135" t="s">
        <v>17</v>
      </c>
      <c r="B44" s="136"/>
      <c r="C44" s="137"/>
      <c r="D44" s="12"/>
      <c r="E44" s="31"/>
      <c r="F44" s="32"/>
      <c r="G44" s="31"/>
      <c r="H44" s="32"/>
      <c r="J44" s="5"/>
      <c r="K44" s="5"/>
    </row>
    <row r="45" spans="1:11" ht="12.75" hidden="1" customHeight="1" x14ac:dyDescent="0.25">
      <c r="A45" s="135" t="s">
        <v>18</v>
      </c>
      <c r="B45" s="136"/>
      <c r="C45" s="137"/>
      <c r="D45" s="12"/>
      <c r="E45" s="31">
        <v>0</v>
      </c>
      <c r="F45" s="32">
        <v>0</v>
      </c>
      <c r="G45" s="31"/>
      <c r="H45" s="32"/>
      <c r="J45" s="5"/>
      <c r="K45" s="5"/>
    </row>
    <row r="46" spans="1:11" ht="12.75" hidden="1" customHeight="1" x14ac:dyDescent="0.25">
      <c r="A46" s="135" t="s">
        <v>19</v>
      </c>
      <c r="B46" s="136"/>
      <c r="C46" s="137"/>
      <c r="D46" s="12"/>
      <c r="E46" s="31"/>
      <c r="F46" s="32"/>
      <c r="G46" s="31"/>
      <c r="H46" s="32"/>
      <c r="J46" s="5"/>
      <c r="K46" s="5"/>
    </row>
    <row r="47" spans="1:11" ht="12.75" hidden="1" customHeight="1" x14ac:dyDescent="0.25">
      <c r="A47" s="135" t="s">
        <v>20</v>
      </c>
      <c r="B47" s="136"/>
      <c r="C47" s="137"/>
      <c r="D47" s="12"/>
      <c r="E47" s="31"/>
      <c r="F47" s="32"/>
      <c r="G47" s="31"/>
      <c r="H47" s="32"/>
      <c r="J47" s="5"/>
      <c r="K47" s="5"/>
    </row>
    <row r="48" spans="1:11" ht="12.75" hidden="1" customHeight="1" x14ac:dyDescent="0.25">
      <c r="A48" s="135" t="s">
        <v>21</v>
      </c>
      <c r="B48" s="136"/>
      <c r="C48" s="137"/>
      <c r="D48" s="12"/>
      <c r="E48" s="31"/>
      <c r="F48" s="32"/>
      <c r="G48" s="31"/>
      <c r="H48" s="32"/>
      <c r="J48" s="5"/>
      <c r="K48" s="5"/>
    </row>
    <row r="49" spans="1:15" ht="12.75" hidden="1" customHeight="1" x14ac:dyDescent="0.3">
      <c r="A49" s="153" t="s">
        <v>29</v>
      </c>
      <c r="B49" s="154"/>
      <c r="C49" s="155"/>
      <c r="D49" s="92"/>
      <c r="E49" s="34">
        <f>SUM(E44:E48)</f>
        <v>0</v>
      </c>
      <c r="F49" s="35">
        <f>SUM(F44:F48)</f>
        <v>0</v>
      </c>
      <c r="G49" s="34">
        <f>SUM(G44:G48)</f>
        <v>0</v>
      </c>
      <c r="H49" s="35">
        <f>SUM(E49:G49)</f>
        <v>0</v>
      </c>
      <c r="J49" s="7"/>
      <c r="K49" s="5"/>
    </row>
    <row r="50" spans="1:15" ht="12.75" hidden="1" customHeight="1" x14ac:dyDescent="0.3">
      <c r="A50" s="153"/>
      <c r="B50" s="154"/>
      <c r="C50" s="155"/>
      <c r="D50" s="92"/>
      <c r="E50" s="34"/>
      <c r="F50" s="35"/>
      <c r="G50" s="34"/>
      <c r="H50" s="35"/>
      <c r="J50" s="7"/>
      <c r="K50" s="5"/>
    </row>
    <row r="51" spans="1:15" ht="13" x14ac:dyDescent="0.3">
      <c r="A51" s="163" t="s">
        <v>12</v>
      </c>
      <c r="B51" s="164"/>
      <c r="C51" s="165"/>
      <c r="D51" s="17"/>
      <c r="E51" s="31"/>
      <c r="F51" s="32"/>
      <c r="G51" s="31"/>
      <c r="H51" s="32"/>
      <c r="J51" s="5"/>
      <c r="K51" s="5"/>
    </row>
    <row r="52" spans="1:15" x14ac:dyDescent="0.25">
      <c r="A52" s="150" t="s">
        <v>22</v>
      </c>
      <c r="B52" s="151"/>
      <c r="C52" s="152"/>
      <c r="D52" s="16"/>
      <c r="E52" s="31">
        <v>0</v>
      </c>
      <c r="F52" s="32">
        <v>0</v>
      </c>
      <c r="G52" s="31">
        <v>0</v>
      </c>
      <c r="H52" s="32"/>
      <c r="J52" s="5"/>
      <c r="K52" s="5"/>
    </row>
    <row r="53" spans="1:15" x14ac:dyDescent="0.25">
      <c r="A53" s="150" t="s">
        <v>23</v>
      </c>
      <c r="B53" s="151"/>
      <c r="C53" s="152"/>
      <c r="D53" s="16"/>
      <c r="E53" s="31">
        <v>0</v>
      </c>
      <c r="F53" s="32">
        <v>0</v>
      </c>
      <c r="G53" s="31">
        <v>0</v>
      </c>
      <c r="H53" s="32"/>
      <c r="J53" s="5"/>
      <c r="K53" s="5"/>
    </row>
    <row r="54" spans="1:15" x14ac:dyDescent="0.25">
      <c r="A54" s="150" t="s">
        <v>24</v>
      </c>
      <c r="B54" s="151"/>
      <c r="C54" s="152"/>
      <c r="D54" s="16"/>
      <c r="E54" s="31">
        <v>0</v>
      </c>
      <c r="F54" s="32">
        <v>0</v>
      </c>
      <c r="G54" s="31">
        <v>0</v>
      </c>
      <c r="H54" s="32"/>
      <c r="J54" s="5"/>
      <c r="K54" s="5"/>
    </row>
    <row r="55" spans="1:15" ht="12.75" hidden="1" customHeight="1" x14ac:dyDescent="0.25">
      <c r="A55" s="150" t="s">
        <v>25</v>
      </c>
      <c r="B55" s="151"/>
      <c r="C55" s="152"/>
      <c r="D55" s="16"/>
      <c r="E55" s="31">
        <v>0</v>
      </c>
      <c r="F55" s="32">
        <v>0</v>
      </c>
      <c r="G55" s="31">
        <v>0</v>
      </c>
      <c r="H55" s="32"/>
      <c r="J55" s="5"/>
      <c r="K55" s="5"/>
    </row>
    <row r="56" spans="1:15" x14ac:dyDescent="0.25">
      <c r="A56" s="150" t="s">
        <v>26</v>
      </c>
      <c r="B56" s="151"/>
      <c r="C56" s="152"/>
      <c r="D56" s="16"/>
      <c r="E56" s="31">
        <v>0</v>
      </c>
      <c r="F56" s="32">
        <v>0</v>
      </c>
      <c r="G56" s="31">
        <v>0</v>
      </c>
      <c r="H56" s="32"/>
      <c r="J56" s="5"/>
      <c r="K56" s="5"/>
    </row>
    <row r="57" spans="1:15" ht="12.75" hidden="1" customHeight="1" x14ac:dyDescent="0.25">
      <c r="A57" s="150" t="s">
        <v>27</v>
      </c>
      <c r="B57" s="151"/>
      <c r="C57" s="152"/>
      <c r="D57" s="16"/>
      <c r="E57" s="31"/>
      <c r="F57" s="32"/>
      <c r="G57" s="31"/>
      <c r="H57" s="32"/>
    </row>
    <row r="58" spans="1:15" x14ac:dyDescent="0.25">
      <c r="A58" s="135" t="s">
        <v>33</v>
      </c>
      <c r="B58" s="136"/>
      <c r="C58" s="137"/>
      <c r="D58" s="16">
        <f>D21</f>
        <v>0</v>
      </c>
      <c r="E58" s="106">
        <f>ROUND(I59*J59*B58,0)</f>
        <v>0</v>
      </c>
      <c r="F58" s="113">
        <f>ROUND(E58,0)</f>
        <v>0</v>
      </c>
      <c r="G58" s="31">
        <f>ROUND(F58,0)</f>
        <v>0</v>
      </c>
      <c r="H58" s="32"/>
      <c r="J58" s="29" t="s">
        <v>45</v>
      </c>
      <c r="K58" s="29" t="s">
        <v>46</v>
      </c>
    </row>
    <row r="59" spans="1:15" x14ac:dyDescent="0.25">
      <c r="A59" s="135" t="s">
        <v>21</v>
      </c>
      <c r="B59" s="136"/>
      <c r="C59" s="137"/>
      <c r="D59" s="53"/>
      <c r="E59" s="31"/>
      <c r="F59" s="32"/>
      <c r="G59" s="31"/>
      <c r="H59" s="32"/>
      <c r="J59" s="51">
        <v>369.65</v>
      </c>
      <c r="K59" s="27">
        <v>24</v>
      </c>
      <c r="L59" s="59"/>
    </row>
    <row r="60" spans="1:15" ht="13" x14ac:dyDescent="0.3">
      <c r="A60" s="153" t="s">
        <v>28</v>
      </c>
      <c r="B60" s="154"/>
      <c r="C60" s="155"/>
      <c r="D60" s="58"/>
      <c r="E60" s="34">
        <f>ROUND(SUM(E52:E59),0)</f>
        <v>0</v>
      </c>
      <c r="F60" s="35">
        <f>ROUND(SUM(F52:F59),0)</f>
        <v>0</v>
      </c>
      <c r="G60" s="34">
        <f>ROUND(SUM(G52:G59),0)</f>
        <v>0</v>
      </c>
      <c r="H60" s="35">
        <f>ROUND(SUM(E60:G60),0)</f>
        <v>0</v>
      </c>
      <c r="J60" s="51">
        <v>388.13</v>
      </c>
      <c r="K60" s="52">
        <v>0</v>
      </c>
      <c r="L60" s="59"/>
      <c r="M60" s="10"/>
      <c r="N60" s="10"/>
      <c r="O60" s="10"/>
    </row>
    <row r="61" spans="1:15" ht="13.5" thickBot="1" x14ac:dyDescent="0.35">
      <c r="A61" s="166" t="s">
        <v>13</v>
      </c>
      <c r="B61" s="167"/>
      <c r="C61" s="168"/>
      <c r="D61" s="26"/>
      <c r="E61" s="36">
        <f>ROUND(E60+E49+E41+E36+E34,0)</f>
        <v>0</v>
      </c>
      <c r="F61" s="37">
        <f>ROUND(F60+F49+F41+F36+F34,0)</f>
        <v>0</v>
      </c>
      <c r="G61" s="36">
        <f>ROUND(G60+G49+G41+G36+G34,0)</f>
        <v>0</v>
      </c>
      <c r="H61" s="37">
        <f>ROUND(SUM(E61:G61),0)</f>
        <v>0</v>
      </c>
      <c r="J61" s="7"/>
      <c r="K61" s="7"/>
    </row>
    <row r="62" spans="1:15" s="10" customFormat="1" ht="13" x14ac:dyDescent="0.3">
      <c r="A62" s="179" t="s">
        <v>31</v>
      </c>
      <c r="B62" s="180"/>
      <c r="C62" s="181"/>
      <c r="D62" s="25"/>
      <c r="E62" s="38">
        <f>ROUND(E61-E58-E36-E56,0)</f>
        <v>0</v>
      </c>
      <c r="F62" s="39">
        <f>ROUND(F61-F58-F36-F56,0)</f>
        <v>0</v>
      </c>
      <c r="G62" s="38">
        <f>ROUND(G61-G58-G36-G56,0)</f>
        <v>0</v>
      </c>
      <c r="H62" s="39">
        <f>ROUND(SUM(E62:G62),0)</f>
        <v>0</v>
      </c>
      <c r="J62" s="11"/>
      <c r="K62" s="11"/>
      <c r="M62"/>
      <c r="N62"/>
      <c r="O62"/>
    </row>
    <row r="63" spans="1:15" ht="13.5" thickBot="1" x14ac:dyDescent="0.35">
      <c r="A63" s="166" t="s">
        <v>47</v>
      </c>
      <c r="B63" s="167"/>
      <c r="C63" s="168"/>
      <c r="D63" s="30">
        <v>0.52</v>
      </c>
      <c r="E63" s="40">
        <f>ROUND(E62*$D$63,0)</f>
        <v>0</v>
      </c>
      <c r="F63" s="46">
        <f>ROUND(F62*$D$63,0)</f>
        <v>0</v>
      </c>
      <c r="G63" s="40">
        <f>ROUND(G62*$D$63,0)</f>
        <v>0</v>
      </c>
      <c r="H63" s="41">
        <f>ROUND(SUM(E63:G63),0)</f>
        <v>0</v>
      </c>
      <c r="J63" s="7"/>
      <c r="K63" s="5"/>
    </row>
    <row r="64" spans="1:15" ht="13.5" thickBot="1" x14ac:dyDescent="0.35">
      <c r="A64" s="176" t="s">
        <v>14</v>
      </c>
      <c r="B64" s="177"/>
      <c r="C64" s="178"/>
      <c r="D64" s="24"/>
      <c r="E64" s="42">
        <f>ROUND(E63+E61,0)</f>
        <v>0</v>
      </c>
      <c r="F64" s="43">
        <f>ROUND(F63+F61,0)</f>
        <v>0</v>
      </c>
      <c r="G64" s="42">
        <f>ROUND(G63+G61,0)</f>
        <v>0</v>
      </c>
      <c r="H64" s="44">
        <f>ROUND(SUM(E64:G64),0)</f>
        <v>0</v>
      </c>
      <c r="J64" s="7"/>
      <c r="K64" s="7"/>
    </row>
    <row r="65" spans="1:15" x14ac:dyDescent="0.25">
      <c r="A65" s="186" t="s">
        <v>32</v>
      </c>
      <c r="B65" s="186"/>
      <c r="C65" s="186"/>
      <c r="D65" s="186"/>
      <c r="E65" s="186"/>
      <c r="F65" s="186"/>
      <c r="G65" s="186"/>
      <c r="H65" s="161">
        <f>ROUND(H64,0)</f>
        <v>0</v>
      </c>
    </row>
    <row r="66" spans="1:15" x14ac:dyDescent="0.25">
      <c r="A66" s="187"/>
      <c r="B66" s="187"/>
      <c r="C66" s="187"/>
      <c r="D66" s="187"/>
      <c r="E66" s="187"/>
      <c r="F66" s="187"/>
      <c r="G66" s="187"/>
      <c r="H66" s="162"/>
    </row>
    <row r="67" spans="1:15" x14ac:dyDescent="0.25">
      <c r="E67" s="13"/>
      <c r="F67" s="13"/>
      <c r="G67" s="13"/>
      <c r="M67" s="13"/>
      <c r="N67" s="13"/>
      <c r="O67" s="13"/>
    </row>
    <row r="68" spans="1:15" x14ac:dyDescent="0.25">
      <c r="A68" s="193" t="s">
        <v>74</v>
      </c>
      <c r="E68" s="13"/>
      <c r="F68" s="13"/>
      <c r="G68" s="13"/>
      <c r="M68" s="13"/>
      <c r="N68" s="13"/>
      <c r="O68" s="13"/>
    </row>
    <row r="69" spans="1:15" s="13" customFormat="1" ht="13" x14ac:dyDescent="0.3">
      <c r="A69" s="112" t="s">
        <v>62</v>
      </c>
      <c r="B69" s="112"/>
      <c r="C69" s="112"/>
      <c r="D69" s="110"/>
      <c r="E69" s="110"/>
      <c r="F69" s="110"/>
      <c r="G69" s="111"/>
      <c r="H69" s="111"/>
      <c r="M69"/>
      <c r="N69"/>
      <c r="O69"/>
    </row>
    <row r="70" spans="1:15" s="13" customFormat="1" ht="13" x14ac:dyDescent="0.3">
      <c r="A70" s="110" t="s">
        <v>63</v>
      </c>
      <c r="B70" s="110"/>
      <c r="C70" s="110"/>
      <c r="D70" s="110"/>
      <c r="E70" s="110"/>
      <c r="F70" s="110"/>
      <c r="G70" s="111"/>
      <c r="H70" s="111"/>
      <c r="M70"/>
      <c r="N70"/>
      <c r="O70"/>
    </row>
    <row r="71" spans="1:15" x14ac:dyDescent="0.25">
      <c r="A71" s="159"/>
      <c r="B71" s="159"/>
      <c r="C71" s="159"/>
      <c r="D71" s="56"/>
      <c r="E71" s="13"/>
      <c r="F71" s="13"/>
      <c r="G71" s="13"/>
    </row>
    <row r="72" spans="1:15" x14ac:dyDescent="0.25">
      <c r="A72" s="13"/>
      <c r="B72" s="13"/>
      <c r="C72" s="13"/>
      <c r="D72" s="13"/>
      <c r="E72" s="13"/>
      <c r="F72" s="13"/>
      <c r="G72" s="13"/>
    </row>
    <row r="73" spans="1:15" x14ac:dyDescent="0.25">
      <c r="E73" s="13"/>
      <c r="F73" s="13"/>
      <c r="G73" s="13"/>
    </row>
    <row r="74" spans="1:15" x14ac:dyDescent="0.25">
      <c r="E74" s="13"/>
      <c r="F74" s="13"/>
      <c r="G74" s="13"/>
    </row>
    <row r="75" spans="1:15" x14ac:dyDescent="0.25">
      <c r="E75" s="13"/>
      <c r="F75" s="13"/>
      <c r="G75" s="13"/>
    </row>
    <row r="76" spans="1:15" x14ac:dyDescent="0.25">
      <c r="E76" s="13"/>
      <c r="F76" s="13"/>
      <c r="G76" s="13"/>
    </row>
    <row r="77" spans="1:15" x14ac:dyDescent="0.25">
      <c r="E77" s="13"/>
      <c r="F77" s="13"/>
      <c r="G77" s="13"/>
    </row>
    <row r="78" spans="1:15" x14ac:dyDescent="0.25">
      <c r="E78" s="13"/>
      <c r="F78" s="13"/>
      <c r="G78" s="13"/>
    </row>
    <row r="79" spans="1:15" x14ac:dyDescent="0.25">
      <c r="E79" s="13"/>
      <c r="F79" s="13"/>
      <c r="G79" s="13"/>
    </row>
    <row r="80" spans="1:15" x14ac:dyDescent="0.25">
      <c r="E80" s="13"/>
      <c r="F80" s="13"/>
      <c r="G80" s="13"/>
    </row>
    <row r="81" spans="5:7" x14ac:dyDescent="0.25">
      <c r="E81" s="13"/>
      <c r="F81" s="13"/>
      <c r="G81" s="13"/>
    </row>
    <row r="82" spans="5:7" x14ac:dyDescent="0.25">
      <c r="E82" s="13"/>
      <c r="F82" s="13"/>
      <c r="G82" s="13"/>
    </row>
    <row r="83" spans="5:7" x14ac:dyDescent="0.25">
      <c r="E83" s="13"/>
      <c r="F83" s="13"/>
      <c r="G83" s="13"/>
    </row>
    <row r="84" spans="5:7" x14ac:dyDescent="0.25">
      <c r="E84" s="13"/>
      <c r="F84" s="13"/>
      <c r="G84" s="13"/>
    </row>
    <row r="85" spans="5:7" x14ac:dyDescent="0.25">
      <c r="E85" s="13"/>
      <c r="F85" s="13"/>
      <c r="G85" s="13"/>
    </row>
    <row r="86" spans="5:7" x14ac:dyDescent="0.25">
      <c r="E86" s="13"/>
      <c r="F86" s="13"/>
      <c r="G86" s="13"/>
    </row>
    <row r="87" spans="5:7" x14ac:dyDescent="0.25">
      <c r="E87" s="13"/>
      <c r="F87" s="13"/>
      <c r="G87" s="13"/>
    </row>
    <row r="88" spans="5:7" x14ac:dyDescent="0.25">
      <c r="E88" s="13"/>
      <c r="F88" s="13"/>
      <c r="G88" s="13"/>
    </row>
    <row r="89" spans="5:7" x14ac:dyDescent="0.25">
      <c r="E89" s="13"/>
      <c r="F89" s="13"/>
      <c r="G89" s="13"/>
    </row>
    <row r="90" spans="5:7" x14ac:dyDescent="0.25">
      <c r="E90" s="13"/>
      <c r="F90" s="13"/>
      <c r="G90" s="13"/>
    </row>
    <row r="91" spans="5:7" x14ac:dyDescent="0.25">
      <c r="E91" s="13"/>
      <c r="F91" s="13"/>
      <c r="G91" s="13"/>
    </row>
    <row r="92" spans="5:7" x14ac:dyDescent="0.25">
      <c r="E92" s="13"/>
      <c r="F92" s="13"/>
      <c r="G92" s="13"/>
    </row>
    <row r="93" spans="5:7" x14ac:dyDescent="0.25">
      <c r="E93" s="13"/>
      <c r="F93" s="13"/>
      <c r="G93" s="13"/>
    </row>
    <row r="94" spans="5:7" x14ac:dyDescent="0.25">
      <c r="E94" s="13"/>
      <c r="F94" s="13"/>
      <c r="G94" s="13"/>
    </row>
    <row r="95" spans="5:7" x14ac:dyDescent="0.25">
      <c r="E95" s="13"/>
      <c r="F95" s="13"/>
      <c r="G95" s="13"/>
    </row>
    <row r="96" spans="5:7" x14ac:dyDescent="0.25">
      <c r="E96" s="13"/>
      <c r="F96" s="13"/>
      <c r="G96" s="13"/>
    </row>
    <row r="97" spans="5:7" x14ac:dyDescent="0.25">
      <c r="E97" s="13"/>
      <c r="F97" s="13"/>
      <c r="G97" s="13"/>
    </row>
    <row r="98" spans="5:7" x14ac:dyDescent="0.25">
      <c r="E98" s="13"/>
      <c r="F98" s="13"/>
      <c r="G98" s="13"/>
    </row>
    <row r="99" spans="5:7" x14ac:dyDescent="0.25">
      <c r="E99" s="13"/>
      <c r="F99" s="13"/>
      <c r="G99" s="13"/>
    </row>
    <row r="100" spans="5:7" x14ac:dyDescent="0.25">
      <c r="E100" s="13"/>
      <c r="F100" s="13"/>
      <c r="G100" s="13"/>
    </row>
    <row r="101" spans="5:7" x14ac:dyDescent="0.25">
      <c r="E101" s="13"/>
      <c r="F101" s="13"/>
      <c r="G101" s="13"/>
    </row>
    <row r="102" spans="5:7" x14ac:dyDescent="0.25">
      <c r="E102" s="13"/>
      <c r="F102" s="13"/>
      <c r="G102" s="13"/>
    </row>
    <row r="103" spans="5:7" x14ac:dyDescent="0.25">
      <c r="E103" s="13"/>
      <c r="F103" s="13"/>
      <c r="G103" s="13"/>
    </row>
    <row r="104" spans="5:7" x14ac:dyDescent="0.25">
      <c r="E104" s="13"/>
      <c r="F104" s="13"/>
      <c r="G104" s="13"/>
    </row>
    <row r="105" spans="5:7" x14ac:dyDescent="0.25">
      <c r="E105" s="13"/>
      <c r="F105" s="13"/>
      <c r="G105" s="13"/>
    </row>
    <row r="106" spans="5:7" x14ac:dyDescent="0.25">
      <c r="E106" s="13"/>
      <c r="F106" s="13"/>
      <c r="G106" s="13"/>
    </row>
    <row r="107" spans="5:7" x14ac:dyDescent="0.25">
      <c r="E107" s="13"/>
      <c r="F107" s="13"/>
      <c r="G107" s="13"/>
    </row>
    <row r="108" spans="5:7" x14ac:dyDescent="0.25">
      <c r="E108" s="13"/>
      <c r="F108" s="13"/>
      <c r="G108" s="13"/>
    </row>
    <row r="109" spans="5:7" x14ac:dyDescent="0.25">
      <c r="E109" s="13"/>
      <c r="F109" s="13"/>
      <c r="G109" s="13"/>
    </row>
    <row r="110" spans="5:7" x14ac:dyDescent="0.25">
      <c r="E110" s="13"/>
      <c r="F110" s="13"/>
      <c r="G110" s="13"/>
    </row>
    <row r="111" spans="5:7" x14ac:dyDescent="0.25">
      <c r="E111" s="13"/>
      <c r="F111" s="13"/>
      <c r="G111" s="13"/>
    </row>
    <row r="112" spans="5:7" x14ac:dyDescent="0.25">
      <c r="E112" s="13"/>
      <c r="F112" s="13"/>
      <c r="G112" s="13"/>
    </row>
    <row r="113" spans="5:7" x14ac:dyDescent="0.25">
      <c r="E113" s="13"/>
      <c r="F113" s="13"/>
      <c r="G113" s="13"/>
    </row>
    <row r="114" spans="5:7" x14ac:dyDescent="0.25">
      <c r="E114" s="13"/>
      <c r="F114" s="13"/>
      <c r="G114" s="13"/>
    </row>
    <row r="115" spans="5:7" x14ac:dyDescent="0.25">
      <c r="E115" s="13"/>
      <c r="F115" s="13"/>
      <c r="G115" s="13"/>
    </row>
    <row r="116" spans="5:7" x14ac:dyDescent="0.25">
      <c r="E116" s="13"/>
      <c r="F116" s="13"/>
      <c r="G116" s="13"/>
    </row>
    <row r="117" spans="5:7" x14ac:dyDescent="0.25">
      <c r="E117" s="13"/>
      <c r="F117" s="13"/>
      <c r="G117" s="13"/>
    </row>
    <row r="118" spans="5:7" x14ac:dyDescent="0.25">
      <c r="E118" s="13"/>
      <c r="F118" s="13"/>
      <c r="G118" s="13"/>
    </row>
    <row r="119" spans="5:7" x14ac:dyDescent="0.25">
      <c r="E119" s="13"/>
      <c r="F119" s="13"/>
      <c r="G119" s="13"/>
    </row>
    <row r="120" spans="5:7" x14ac:dyDescent="0.25">
      <c r="E120" s="13"/>
      <c r="F120" s="13"/>
      <c r="G120" s="13"/>
    </row>
    <row r="121" spans="5:7" x14ac:dyDescent="0.25">
      <c r="E121" s="13"/>
      <c r="F121" s="13"/>
      <c r="G121" s="13"/>
    </row>
    <row r="122" spans="5:7" x14ac:dyDescent="0.25">
      <c r="E122" s="13"/>
      <c r="F122" s="13"/>
      <c r="G122" s="13"/>
    </row>
    <row r="123" spans="5:7" x14ac:dyDescent="0.25">
      <c r="E123" s="13"/>
      <c r="F123" s="13"/>
      <c r="G123" s="13"/>
    </row>
    <row r="124" spans="5:7" x14ac:dyDescent="0.25">
      <c r="E124" s="13"/>
      <c r="F124" s="13"/>
      <c r="G124" s="13"/>
    </row>
    <row r="125" spans="5:7" x14ac:dyDescent="0.25">
      <c r="E125" s="13"/>
      <c r="F125" s="13"/>
      <c r="G125" s="13"/>
    </row>
    <row r="126" spans="5:7" x14ac:dyDescent="0.25">
      <c r="E126" s="13"/>
      <c r="F126" s="13"/>
      <c r="G126" s="13"/>
    </row>
    <row r="127" spans="5:7" x14ac:dyDescent="0.25">
      <c r="E127" s="13"/>
      <c r="F127" s="13"/>
      <c r="G127" s="13"/>
    </row>
    <row r="128" spans="5:7" x14ac:dyDescent="0.25">
      <c r="E128" s="13"/>
      <c r="F128" s="13"/>
      <c r="G128" s="13"/>
    </row>
    <row r="129" spans="5:7" x14ac:dyDescent="0.25">
      <c r="E129" s="13"/>
      <c r="F129" s="13"/>
      <c r="G129" s="13"/>
    </row>
    <row r="130" spans="5:7" x14ac:dyDescent="0.25">
      <c r="E130" s="13"/>
      <c r="F130" s="13"/>
      <c r="G130" s="13"/>
    </row>
    <row r="131" spans="5:7" x14ac:dyDescent="0.25">
      <c r="E131" s="13"/>
      <c r="F131" s="13"/>
      <c r="G131" s="13"/>
    </row>
    <row r="132" spans="5:7" x14ac:dyDescent="0.25">
      <c r="E132" s="13"/>
      <c r="F132" s="13"/>
      <c r="G132" s="13"/>
    </row>
    <row r="133" spans="5:7" x14ac:dyDescent="0.25">
      <c r="E133" s="13"/>
      <c r="F133" s="13"/>
      <c r="G133" s="13"/>
    </row>
    <row r="134" spans="5:7" x14ac:dyDescent="0.25">
      <c r="E134" s="13"/>
      <c r="F134" s="13"/>
      <c r="G134" s="13"/>
    </row>
    <row r="135" spans="5:7" x14ac:dyDescent="0.25">
      <c r="E135" s="13"/>
      <c r="F135" s="13"/>
      <c r="G135" s="13"/>
    </row>
    <row r="136" spans="5:7" x14ac:dyDescent="0.25">
      <c r="E136" s="13"/>
      <c r="F136" s="13"/>
      <c r="G136" s="13"/>
    </row>
    <row r="137" spans="5:7" x14ac:dyDescent="0.25">
      <c r="E137" s="13"/>
      <c r="F137" s="13"/>
      <c r="G137" s="13"/>
    </row>
    <row r="138" spans="5:7" x14ac:dyDescent="0.25">
      <c r="E138" s="13"/>
      <c r="F138" s="13"/>
      <c r="G138" s="13"/>
    </row>
    <row r="139" spans="5:7" x14ac:dyDescent="0.25">
      <c r="E139" s="13"/>
      <c r="F139" s="13"/>
      <c r="G139" s="13"/>
    </row>
    <row r="140" spans="5:7" x14ac:dyDescent="0.25">
      <c r="E140" s="13"/>
      <c r="F140" s="13"/>
      <c r="G140" s="13"/>
    </row>
    <row r="141" spans="5:7" x14ac:dyDescent="0.25">
      <c r="E141" s="13"/>
      <c r="F141" s="13"/>
      <c r="G141" s="13"/>
    </row>
    <row r="142" spans="5:7" x14ac:dyDescent="0.25">
      <c r="E142" s="13"/>
      <c r="F142" s="13"/>
      <c r="G142" s="13"/>
    </row>
    <row r="143" spans="5:7" x14ac:dyDescent="0.25">
      <c r="E143" s="13"/>
      <c r="F143" s="13"/>
      <c r="G143" s="13"/>
    </row>
    <row r="144" spans="5:7" x14ac:dyDescent="0.25">
      <c r="E144" s="13"/>
      <c r="F144" s="13"/>
      <c r="G144" s="13"/>
    </row>
    <row r="145" spans="5:7" x14ac:dyDescent="0.25">
      <c r="E145" s="13"/>
      <c r="F145" s="13"/>
      <c r="G145" s="13"/>
    </row>
    <row r="146" spans="5:7" x14ac:dyDescent="0.25">
      <c r="E146" s="13"/>
      <c r="F146" s="13"/>
      <c r="G146" s="13"/>
    </row>
    <row r="147" spans="5:7" x14ac:dyDescent="0.25">
      <c r="E147" s="13"/>
      <c r="F147" s="13"/>
      <c r="G147" s="13"/>
    </row>
    <row r="148" spans="5:7" x14ac:dyDescent="0.25">
      <c r="E148" s="13"/>
      <c r="F148" s="13"/>
      <c r="G148" s="13"/>
    </row>
    <row r="149" spans="5:7" x14ac:dyDescent="0.25">
      <c r="E149" s="13"/>
      <c r="F149" s="13"/>
      <c r="G149" s="13"/>
    </row>
    <row r="150" spans="5:7" x14ac:dyDescent="0.25">
      <c r="E150" s="13"/>
      <c r="F150" s="13"/>
      <c r="G150" s="13"/>
    </row>
    <row r="151" spans="5:7" x14ac:dyDescent="0.25">
      <c r="E151" s="13"/>
      <c r="F151" s="13"/>
      <c r="G151" s="13"/>
    </row>
    <row r="152" spans="5:7" x14ac:dyDescent="0.25">
      <c r="E152" s="13"/>
      <c r="F152" s="13"/>
      <c r="G152" s="13"/>
    </row>
    <row r="153" spans="5:7" x14ac:dyDescent="0.25">
      <c r="E153" s="13"/>
      <c r="F153" s="13"/>
      <c r="G153" s="13"/>
    </row>
    <row r="154" spans="5:7" x14ac:dyDescent="0.25">
      <c r="E154" s="13"/>
      <c r="F154" s="13"/>
      <c r="G154" s="13"/>
    </row>
    <row r="155" spans="5:7" x14ac:dyDescent="0.25">
      <c r="E155" s="13"/>
      <c r="F155" s="13"/>
      <c r="G155" s="13"/>
    </row>
    <row r="156" spans="5:7" x14ac:dyDescent="0.25">
      <c r="E156" s="13"/>
      <c r="F156" s="13"/>
      <c r="G156" s="13"/>
    </row>
    <row r="157" spans="5:7" x14ac:dyDescent="0.25">
      <c r="E157" s="13"/>
      <c r="F157" s="13"/>
      <c r="G157" s="13"/>
    </row>
    <row r="158" spans="5:7" x14ac:dyDescent="0.25">
      <c r="E158" s="13"/>
      <c r="F158" s="13"/>
      <c r="G158" s="13"/>
    </row>
    <row r="159" spans="5:7" x14ac:dyDescent="0.25">
      <c r="E159" s="13"/>
      <c r="F159" s="13"/>
      <c r="G159" s="13"/>
    </row>
    <row r="160" spans="5:7" x14ac:dyDescent="0.25">
      <c r="E160" s="13"/>
      <c r="F160" s="13"/>
      <c r="G160" s="13"/>
    </row>
    <row r="161" spans="5:7" x14ac:dyDescent="0.25">
      <c r="E161" s="13"/>
      <c r="F161" s="13"/>
      <c r="G161" s="13"/>
    </row>
    <row r="162" spans="5:7" x14ac:dyDescent="0.25">
      <c r="E162" s="13"/>
      <c r="F162" s="13"/>
      <c r="G162" s="13"/>
    </row>
    <row r="163" spans="5:7" x14ac:dyDescent="0.25">
      <c r="E163" s="13"/>
      <c r="F163" s="13"/>
      <c r="G163" s="13"/>
    </row>
    <row r="164" spans="5:7" x14ac:dyDescent="0.25">
      <c r="E164" s="13"/>
      <c r="F164" s="13"/>
      <c r="G164" s="13"/>
    </row>
    <row r="165" spans="5:7" x14ac:dyDescent="0.25">
      <c r="E165" s="13"/>
      <c r="F165" s="13"/>
      <c r="G165" s="13"/>
    </row>
    <row r="166" spans="5:7" x14ac:dyDescent="0.25">
      <c r="E166" s="13"/>
      <c r="F166" s="13"/>
      <c r="G166" s="13"/>
    </row>
    <row r="167" spans="5:7" x14ac:dyDescent="0.25">
      <c r="E167" s="13"/>
      <c r="F167" s="13"/>
      <c r="G167" s="13"/>
    </row>
    <row r="168" spans="5:7" x14ac:dyDescent="0.25">
      <c r="E168" s="13"/>
      <c r="F168" s="13"/>
      <c r="G168" s="13"/>
    </row>
    <row r="169" spans="5:7" x14ac:dyDescent="0.25">
      <c r="E169" s="13"/>
      <c r="F169" s="13"/>
      <c r="G169" s="13"/>
    </row>
    <row r="170" spans="5:7" x14ac:dyDescent="0.25">
      <c r="E170" s="13"/>
      <c r="F170" s="13"/>
      <c r="G170" s="13"/>
    </row>
    <row r="171" spans="5:7" x14ac:dyDescent="0.25">
      <c r="E171" s="13"/>
      <c r="F171" s="13"/>
      <c r="G171" s="13"/>
    </row>
    <row r="172" spans="5:7" x14ac:dyDescent="0.25">
      <c r="E172" s="13"/>
      <c r="F172" s="13"/>
      <c r="G172" s="13"/>
    </row>
    <row r="173" spans="5:7" x14ac:dyDescent="0.25">
      <c r="E173" s="13"/>
      <c r="F173" s="13"/>
      <c r="G173" s="13"/>
    </row>
    <row r="174" spans="5:7" x14ac:dyDescent="0.25">
      <c r="E174" s="13"/>
      <c r="F174" s="13"/>
      <c r="G174" s="13"/>
    </row>
    <row r="175" spans="5:7" x14ac:dyDescent="0.25">
      <c r="E175" s="13"/>
      <c r="F175" s="13"/>
      <c r="G175" s="13"/>
    </row>
    <row r="176" spans="5:7" x14ac:dyDescent="0.25">
      <c r="E176" s="13"/>
      <c r="F176" s="13"/>
      <c r="G176" s="13"/>
    </row>
    <row r="177" spans="5:7" x14ac:dyDescent="0.25">
      <c r="E177" s="13"/>
      <c r="F177" s="13"/>
      <c r="G177" s="13"/>
    </row>
    <row r="178" spans="5:7" x14ac:dyDescent="0.25">
      <c r="E178" s="13"/>
      <c r="F178" s="13"/>
      <c r="G178" s="13"/>
    </row>
    <row r="179" spans="5:7" x14ac:dyDescent="0.25">
      <c r="E179" s="13"/>
      <c r="F179" s="13"/>
      <c r="G179" s="13"/>
    </row>
    <row r="180" spans="5:7" x14ac:dyDescent="0.25">
      <c r="E180" s="13"/>
      <c r="F180" s="13"/>
      <c r="G180" s="13"/>
    </row>
    <row r="181" spans="5:7" x14ac:dyDescent="0.25">
      <c r="E181" s="13"/>
      <c r="F181" s="13"/>
      <c r="G181" s="13"/>
    </row>
    <row r="182" spans="5:7" x14ac:dyDescent="0.25">
      <c r="E182" s="13"/>
      <c r="F182" s="13"/>
      <c r="G182" s="13"/>
    </row>
    <row r="183" spans="5:7" x14ac:dyDescent="0.25">
      <c r="E183" s="13"/>
      <c r="F183" s="13"/>
      <c r="G183" s="13"/>
    </row>
    <row r="184" spans="5:7" x14ac:dyDescent="0.25">
      <c r="E184" s="13"/>
      <c r="F184" s="13"/>
      <c r="G184" s="13"/>
    </row>
    <row r="185" spans="5:7" x14ac:dyDescent="0.25">
      <c r="E185" s="13"/>
      <c r="F185" s="13"/>
      <c r="G185" s="13"/>
    </row>
    <row r="186" spans="5:7" x14ac:dyDescent="0.25">
      <c r="E186" s="13"/>
      <c r="F186" s="13"/>
      <c r="G186" s="13"/>
    </row>
    <row r="187" spans="5:7" x14ac:dyDescent="0.25">
      <c r="E187" s="13"/>
      <c r="F187" s="13"/>
      <c r="G187" s="13"/>
    </row>
    <row r="188" spans="5:7" x14ac:dyDescent="0.25">
      <c r="E188" s="13"/>
      <c r="F188" s="13"/>
      <c r="G188" s="13"/>
    </row>
    <row r="189" spans="5:7" x14ac:dyDescent="0.25">
      <c r="E189" s="13"/>
      <c r="F189" s="13"/>
      <c r="G189" s="13"/>
    </row>
    <row r="190" spans="5:7" x14ac:dyDescent="0.25">
      <c r="E190" s="13"/>
      <c r="F190" s="13"/>
      <c r="G190" s="13"/>
    </row>
    <row r="191" spans="5:7" x14ac:dyDescent="0.25">
      <c r="E191" s="13"/>
      <c r="F191" s="13"/>
      <c r="G191" s="13"/>
    </row>
    <row r="192" spans="5:7" x14ac:dyDescent="0.25">
      <c r="E192" s="13"/>
      <c r="F192" s="13"/>
      <c r="G192" s="13"/>
    </row>
    <row r="193" spans="5:7" x14ac:dyDescent="0.25">
      <c r="E193" s="13"/>
      <c r="F193" s="13"/>
      <c r="G193" s="13"/>
    </row>
    <row r="194" spans="5:7" x14ac:dyDescent="0.25">
      <c r="E194" s="13"/>
      <c r="F194" s="13"/>
      <c r="G194" s="13"/>
    </row>
    <row r="195" spans="5:7" x14ac:dyDescent="0.25">
      <c r="E195" s="13"/>
      <c r="F195" s="13"/>
      <c r="G195" s="13"/>
    </row>
    <row r="196" spans="5:7" x14ac:dyDescent="0.25">
      <c r="E196" s="13"/>
      <c r="F196" s="13"/>
      <c r="G196" s="13"/>
    </row>
    <row r="197" spans="5:7" x14ac:dyDescent="0.25">
      <c r="E197" s="13"/>
      <c r="F197" s="13"/>
      <c r="G197" s="13"/>
    </row>
    <row r="198" spans="5:7" x14ac:dyDescent="0.25">
      <c r="E198" s="13"/>
      <c r="F198" s="13"/>
      <c r="G198" s="13"/>
    </row>
    <row r="199" spans="5:7" x14ac:dyDescent="0.25">
      <c r="E199" s="13"/>
      <c r="F199" s="13"/>
      <c r="G199" s="13"/>
    </row>
    <row r="200" spans="5:7" x14ac:dyDescent="0.25">
      <c r="E200" s="13"/>
      <c r="F200" s="13"/>
      <c r="G200" s="13"/>
    </row>
    <row r="201" spans="5:7" x14ac:dyDescent="0.25">
      <c r="E201" s="13"/>
      <c r="F201" s="13"/>
      <c r="G201" s="13"/>
    </row>
    <row r="202" spans="5:7" x14ac:dyDescent="0.25">
      <c r="E202" s="13"/>
      <c r="F202" s="13"/>
      <c r="G202" s="13"/>
    </row>
    <row r="203" spans="5:7" x14ac:dyDescent="0.25">
      <c r="E203" s="13"/>
      <c r="F203" s="13"/>
      <c r="G203" s="13"/>
    </row>
    <row r="204" spans="5:7" x14ac:dyDescent="0.25">
      <c r="E204" s="13"/>
      <c r="F204" s="13"/>
      <c r="G204" s="13"/>
    </row>
    <row r="205" spans="5:7" x14ac:dyDescent="0.25">
      <c r="E205" s="13"/>
      <c r="F205" s="13"/>
      <c r="G205" s="13"/>
    </row>
    <row r="206" spans="5:7" x14ac:dyDescent="0.25">
      <c r="E206" s="13"/>
      <c r="F206" s="13"/>
      <c r="G206" s="13"/>
    </row>
    <row r="207" spans="5:7" x14ac:dyDescent="0.25">
      <c r="E207" s="13"/>
      <c r="F207" s="13"/>
      <c r="G207" s="13"/>
    </row>
    <row r="208" spans="5:7" x14ac:dyDescent="0.25">
      <c r="E208" s="13"/>
      <c r="F208" s="13"/>
      <c r="G208" s="13"/>
    </row>
    <row r="209" spans="5:7" x14ac:dyDescent="0.25">
      <c r="E209" s="13"/>
      <c r="F209" s="13"/>
      <c r="G209" s="13"/>
    </row>
    <row r="210" spans="5:7" x14ac:dyDescent="0.25">
      <c r="E210" s="13"/>
      <c r="F210" s="13"/>
      <c r="G210" s="13"/>
    </row>
    <row r="211" spans="5:7" x14ac:dyDescent="0.25">
      <c r="E211" s="13"/>
      <c r="F211" s="13"/>
      <c r="G211" s="13"/>
    </row>
    <row r="212" spans="5:7" x14ac:dyDescent="0.25">
      <c r="E212" s="13"/>
      <c r="F212" s="13"/>
      <c r="G212" s="13"/>
    </row>
    <row r="213" spans="5:7" x14ac:dyDescent="0.25">
      <c r="E213" s="13"/>
      <c r="F213" s="13"/>
      <c r="G213" s="13"/>
    </row>
    <row r="214" spans="5:7" x14ac:dyDescent="0.25">
      <c r="E214" s="13"/>
      <c r="F214" s="13"/>
      <c r="G214" s="13"/>
    </row>
    <row r="215" spans="5:7" x14ac:dyDescent="0.25">
      <c r="E215" s="13"/>
      <c r="F215" s="13"/>
      <c r="G215" s="13"/>
    </row>
    <row r="216" spans="5:7" x14ac:dyDescent="0.25">
      <c r="E216" s="13"/>
      <c r="F216" s="13"/>
      <c r="G216" s="13"/>
    </row>
    <row r="217" spans="5:7" x14ac:dyDescent="0.25">
      <c r="E217" s="13"/>
      <c r="F217" s="13"/>
      <c r="G217" s="13"/>
    </row>
    <row r="218" spans="5:7" x14ac:dyDescent="0.25">
      <c r="E218" s="13"/>
      <c r="F218" s="13"/>
      <c r="G218" s="13"/>
    </row>
    <row r="219" spans="5:7" x14ac:dyDescent="0.25">
      <c r="E219" s="13"/>
      <c r="F219" s="13"/>
      <c r="G219" s="13"/>
    </row>
    <row r="220" spans="5:7" x14ac:dyDescent="0.25">
      <c r="E220" s="13"/>
      <c r="F220" s="13"/>
      <c r="G220" s="13"/>
    </row>
    <row r="221" spans="5:7" x14ac:dyDescent="0.25">
      <c r="E221" s="13"/>
      <c r="F221" s="13"/>
      <c r="G221" s="13"/>
    </row>
    <row r="222" spans="5:7" x14ac:dyDescent="0.25">
      <c r="E222" s="13"/>
      <c r="F222" s="13"/>
      <c r="G222" s="13"/>
    </row>
    <row r="223" spans="5:7" x14ac:dyDescent="0.25">
      <c r="E223" s="13"/>
      <c r="F223" s="13"/>
      <c r="G223" s="13"/>
    </row>
    <row r="224" spans="5:7" x14ac:dyDescent="0.25">
      <c r="E224" s="13"/>
      <c r="F224" s="13"/>
      <c r="G224" s="13"/>
    </row>
    <row r="225" spans="5:7" x14ac:dyDescent="0.25">
      <c r="E225" s="13"/>
      <c r="F225" s="13"/>
      <c r="G225" s="13"/>
    </row>
    <row r="226" spans="5:7" x14ac:dyDescent="0.25">
      <c r="E226" s="13"/>
      <c r="F226" s="13"/>
      <c r="G226" s="13"/>
    </row>
    <row r="227" spans="5:7" x14ac:dyDescent="0.25">
      <c r="E227" s="13"/>
      <c r="F227" s="13"/>
      <c r="G227" s="13"/>
    </row>
  </sheetData>
  <sheetProtection selectLockedCells="1" selectUnlockedCells="1"/>
  <mergeCells count="71">
    <mergeCell ref="A23:C23"/>
    <mergeCell ref="A22:C22"/>
    <mergeCell ref="M9:O9"/>
    <mergeCell ref="M18:O18"/>
    <mergeCell ref="H65:H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1:C71"/>
    <mergeCell ref="A60:C60"/>
    <mergeCell ref="A61:C61"/>
    <mergeCell ref="A62:C62"/>
    <mergeCell ref="A63:C63"/>
    <mergeCell ref="A64:C64"/>
    <mergeCell ref="A65:G66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8:C18"/>
    <mergeCell ref="A19:C19"/>
    <mergeCell ref="J9:K9"/>
    <mergeCell ref="A11:C11"/>
    <mergeCell ref="A12:C12"/>
    <mergeCell ref="A13:C13"/>
    <mergeCell ref="A14:C14"/>
    <mergeCell ref="A20:C20"/>
    <mergeCell ref="A10:C10"/>
    <mergeCell ref="A21:C21"/>
    <mergeCell ref="A1:H1"/>
    <mergeCell ref="A2:E2"/>
    <mergeCell ref="F2:H2"/>
    <mergeCell ref="A3:H3"/>
    <mergeCell ref="A4:H4"/>
    <mergeCell ref="A6:H6"/>
    <mergeCell ref="A7:C9"/>
    <mergeCell ref="D7:D9"/>
    <mergeCell ref="E7:H7"/>
    <mergeCell ref="H8:H9"/>
    <mergeCell ref="A15:C15"/>
    <mergeCell ref="A16:C16"/>
    <mergeCell ref="A17:C1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0"/>
  <sheetViews>
    <sheetView zoomScaleNormal="100" workbookViewId="0">
      <selection activeCell="A6" sqref="A6:H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3" bestFit="1" customWidth="1"/>
    <col min="6" max="6" width="11.81640625" bestFit="1" customWidth="1"/>
    <col min="7" max="7" width="11.81640625" style="23" bestFit="1" customWidth="1"/>
    <col min="8" max="8" width="12.81640625" customWidth="1"/>
    <col min="10" max="10" width="9.81640625" bestFit="1" customWidth="1"/>
    <col min="13" max="13" width="10.81640625" customWidth="1"/>
    <col min="14" max="14" width="13.81640625" customWidth="1"/>
    <col min="15" max="15" width="14.1796875" customWidth="1"/>
    <col min="16" max="16" width="14.81640625" customWidth="1"/>
    <col min="17" max="17" width="14.1796875" customWidth="1"/>
  </cols>
  <sheetData>
    <row r="1" spans="1:17" x14ac:dyDescent="0.25">
      <c r="A1" s="125" t="str">
        <f>'Cumulative Budget'!A1:H1</f>
        <v xml:space="preserve">PI Name: </v>
      </c>
      <c r="B1" s="125"/>
      <c r="C1" s="125"/>
      <c r="D1" s="125"/>
      <c r="E1" s="125"/>
      <c r="F1" s="125"/>
      <c r="G1" s="125"/>
      <c r="H1" s="125"/>
    </row>
    <row r="2" spans="1:17" x14ac:dyDescent="0.25">
      <c r="A2" s="125" t="str">
        <f>'Cumulative Budget'!A2:E2</f>
        <v xml:space="preserve">Agency: </v>
      </c>
      <c r="B2" s="125"/>
      <c r="C2" s="125"/>
      <c r="D2" s="125"/>
      <c r="E2" s="125"/>
      <c r="F2" s="125" t="str">
        <f>'Cumulative Budget'!F2:H2</f>
        <v>Program:</v>
      </c>
      <c r="G2" s="125"/>
      <c r="H2" s="125"/>
    </row>
    <row r="3" spans="1:17" ht="12.75" customHeight="1" x14ac:dyDescent="0.25">
      <c r="A3" s="149" t="str">
        <f>'Cumulative Budget'!A3:H3</f>
        <v xml:space="preserve">Proposal Title: 
</v>
      </c>
      <c r="B3" s="149"/>
      <c r="C3" s="149"/>
      <c r="D3" s="149"/>
      <c r="E3" s="149"/>
      <c r="F3" s="149"/>
      <c r="G3" s="149"/>
      <c r="H3" s="149"/>
    </row>
    <row r="4" spans="1:17" ht="12.75" customHeight="1" x14ac:dyDescent="0.25">
      <c r="A4" s="149" t="str">
        <f>'Cumulative Budget'!A4:H4</f>
        <v>Project Dates:</v>
      </c>
      <c r="B4" s="149"/>
      <c r="C4" s="149"/>
      <c r="D4" s="149"/>
      <c r="E4" s="149"/>
      <c r="F4" s="149"/>
      <c r="G4" s="149"/>
      <c r="H4" s="149"/>
    </row>
    <row r="5" spans="1:17" x14ac:dyDescent="0.25">
      <c r="E5" s="13"/>
      <c r="G5" s="13"/>
    </row>
    <row r="6" spans="1:17" x14ac:dyDescent="0.25">
      <c r="A6" s="138" t="s">
        <v>0</v>
      </c>
      <c r="B6" s="138"/>
      <c r="C6" s="138"/>
      <c r="D6" s="138"/>
      <c r="E6" s="138"/>
      <c r="F6" s="138"/>
      <c r="G6" s="138"/>
      <c r="H6" s="138"/>
      <c r="I6" s="1"/>
    </row>
    <row r="7" spans="1:17" x14ac:dyDescent="0.25">
      <c r="A7" s="142" t="s">
        <v>1</v>
      </c>
      <c r="B7" s="142"/>
      <c r="C7" s="142"/>
      <c r="D7" s="139" t="s">
        <v>38</v>
      </c>
      <c r="E7" s="142" t="s">
        <v>2</v>
      </c>
      <c r="F7" s="142"/>
      <c r="G7" s="142"/>
      <c r="H7" s="142"/>
      <c r="I7" s="1"/>
      <c r="J7" s="6"/>
      <c r="K7" s="6"/>
    </row>
    <row r="8" spans="1:17" x14ac:dyDescent="0.25">
      <c r="A8" s="142"/>
      <c r="B8" s="142"/>
      <c r="C8" s="142"/>
      <c r="D8" s="140"/>
      <c r="E8" s="48" t="s">
        <v>3</v>
      </c>
      <c r="F8" s="54" t="s">
        <v>4</v>
      </c>
      <c r="G8" s="48" t="s">
        <v>5</v>
      </c>
      <c r="H8" s="142" t="s">
        <v>6</v>
      </c>
      <c r="J8" s="6"/>
      <c r="K8" s="6"/>
    </row>
    <row r="9" spans="1:17" s="2" customFormat="1" ht="13" x14ac:dyDescent="0.3">
      <c r="A9" s="142"/>
      <c r="B9" s="142"/>
      <c r="C9" s="142"/>
      <c r="D9" s="141"/>
      <c r="E9" s="49" t="s">
        <v>50</v>
      </c>
      <c r="F9" s="50" t="s">
        <v>50</v>
      </c>
      <c r="G9" s="49" t="s">
        <v>50</v>
      </c>
      <c r="H9" s="142"/>
      <c r="J9" s="160"/>
      <c r="K9" s="160"/>
      <c r="M9" s="191" t="s">
        <v>60</v>
      </c>
      <c r="N9" s="191"/>
      <c r="O9" s="191"/>
      <c r="P9" s="63"/>
      <c r="Q9" s="63"/>
    </row>
    <row r="10" spans="1:17" ht="13" x14ac:dyDescent="0.3">
      <c r="A10" s="146" t="s">
        <v>7</v>
      </c>
      <c r="B10" s="147"/>
      <c r="C10" s="148"/>
      <c r="D10" s="3"/>
      <c r="E10" s="22"/>
      <c r="F10" s="4"/>
      <c r="G10" s="22"/>
      <c r="H10" s="4"/>
      <c r="J10" s="27" t="s">
        <v>43</v>
      </c>
      <c r="K10" s="27" t="s">
        <v>44</v>
      </c>
      <c r="M10" s="80" t="s">
        <v>3</v>
      </c>
      <c r="N10" s="81" t="s">
        <v>4</v>
      </c>
      <c r="O10" s="82" t="s">
        <v>5</v>
      </c>
      <c r="P10" s="62"/>
      <c r="Q10" s="62"/>
    </row>
    <row r="11" spans="1:17" x14ac:dyDescent="0.25">
      <c r="A11" s="143"/>
      <c r="B11" s="144"/>
      <c r="C11" s="145"/>
      <c r="D11" s="55">
        <v>1</v>
      </c>
      <c r="E11" s="31">
        <f t="shared" ref="E11:E16" si="0">ROUND(J11/K11*D11,0)</f>
        <v>0</v>
      </c>
      <c r="F11" s="32">
        <f t="shared" ref="F11" si="1">ROUND(E11*1.035,0)</f>
        <v>0</v>
      </c>
      <c r="G11" s="31">
        <f t="shared" ref="G11" si="2">ROUND(F11*1.035,0)</f>
        <v>0</v>
      </c>
      <c r="H11" s="32"/>
      <c r="J11" s="28">
        <v>0</v>
      </c>
      <c r="K11" s="27">
        <v>9</v>
      </c>
      <c r="M11" s="68">
        <f>SUM(J11)</f>
        <v>0</v>
      </c>
      <c r="N11" s="69">
        <f>J11*1.035</f>
        <v>0</v>
      </c>
      <c r="O11" s="70">
        <f>N11*1.035</f>
        <v>0</v>
      </c>
      <c r="P11" s="65"/>
      <c r="Q11" s="65"/>
    </row>
    <row r="12" spans="1:17" x14ac:dyDescent="0.25">
      <c r="A12" s="143"/>
      <c r="B12" s="144"/>
      <c r="C12" s="145"/>
      <c r="D12" s="55">
        <v>1</v>
      </c>
      <c r="E12" s="31">
        <f t="shared" si="0"/>
        <v>0</v>
      </c>
      <c r="F12" s="32">
        <f t="shared" ref="F12:G16" si="3">ROUND(E12*1.035,0)</f>
        <v>0</v>
      </c>
      <c r="G12" s="31">
        <f t="shared" si="3"/>
        <v>0</v>
      </c>
      <c r="H12" s="32"/>
      <c r="J12" s="28">
        <v>0</v>
      </c>
      <c r="K12" s="27">
        <v>9</v>
      </c>
      <c r="M12" s="68">
        <f t="shared" ref="M12:M16" si="4">SUM(J12)</f>
        <v>0</v>
      </c>
      <c r="N12" s="69">
        <f t="shared" ref="N12:N16" si="5">J12*1.035</f>
        <v>0</v>
      </c>
      <c r="O12" s="70">
        <f t="shared" ref="O12:O16" si="6">N12*1.035</f>
        <v>0</v>
      </c>
      <c r="P12" s="65"/>
      <c r="Q12" s="65"/>
    </row>
    <row r="13" spans="1:17" x14ac:dyDescent="0.25">
      <c r="A13" s="143"/>
      <c r="B13" s="144"/>
      <c r="C13" s="145"/>
      <c r="D13" s="55">
        <v>1</v>
      </c>
      <c r="E13" s="31">
        <f t="shared" si="0"/>
        <v>0</v>
      </c>
      <c r="F13" s="32">
        <f t="shared" si="3"/>
        <v>0</v>
      </c>
      <c r="G13" s="31">
        <f t="shared" si="3"/>
        <v>0</v>
      </c>
      <c r="H13" s="32"/>
      <c r="J13" s="28">
        <v>0</v>
      </c>
      <c r="K13" s="27">
        <v>9</v>
      </c>
      <c r="M13" s="68">
        <f t="shared" si="4"/>
        <v>0</v>
      </c>
      <c r="N13" s="69">
        <f t="shared" si="5"/>
        <v>0</v>
      </c>
      <c r="O13" s="70">
        <f t="shared" si="6"/>
        <v>0</v>
      </c>
      <c r="P13" s="65"/>
      <c r="Q13" s="65"/>
    </row>
    <row r="14" spans="1:17" x14ac:dyDescent="0.25">
      <c r="A14" s="143" t="str">
        <f>'Cumulative Budget'!A14:C14</f>
        <v>Dr. XXX (CoPI3)</v>
      </c>
      <c r="B14" s="144"/>
      <c r="C14" s="145"/>
      <c r="D14" s="55">
        <v>1</v>
      </c>
      <c r="E14" s="31">
        <f t="shared" si="0"/>
        <v>0</v>
      </c>
      <c r="F14" s="32">
        <f t="shared" si="3"/>
        <v>0</v>
      </c>
      <c r="G14" s="31">
        <f t="shared" si="3"/>
        <v>0</v>
      </c>
      <c r="H14" s="32"/>
      <c r="J14" s="28">
        <v>0</v>
      </c>
      <c r="K14" s="27">
        <v>9</v>
      </c>
      <c r="M14" s="68">
        <f t="shared" si="4"/>
        <v>0</v>
      </c>
      <c r="N14" s="69">
        <f t="shared" si="5"/>
        <v>0</v>
      </c>
      <c r="O14" s="70">
        <f t="shared" si="6"/>
        <v>0</v>
      </c>
      <c r="P14" s="65"/>
      <c r="Q14" s="65"/>
    </row>
    <row r="15" spans="1:17" x14ac:dyDescent="0.25">
      <c r="A15" s="143"/>
      <c r="B15" s="144"/>
      <c r="C15" s="145"/>
      <c r="D15" s="55">
        <v>1</v>
      </c>
      <c r="E15" s="31">
        <f t="shared" si="0"/>
        <v>0</v>
      </c>
      <c r="F15" s="32">
        <f t="shared" si="3"/>
        <v>0</v>
      </c>
      <c r="G15" s="31">
        <f t="shared" si="3"/>
        <v>0</v>
      </c>
      <c r="H15" s="32"/>
      <c r="J15" s="28">
        <v>0</v>
      </c>
      <c r="K15" s="27">
        <v>9</v>
      </c>
      <c r="M15" s="68">
        <f t="shared" si="4"/>
        <v>0</v>
      </c>
      <c r="N15" s="69">
        <f t="shared" si="5"/>
        <v>0</v>
      </c>
      <c r="O15" s="70">
        <f t="shared" si="6"/>
        <v>0</v>
      </c>
      <c r="P15" s="65"/>
      <c r="Q15" s="65"/>
    </row>
    <row r="16" spans="1:17" x14ac:dyDescent="0.25">
      <c r="A16" s="143"/>
      <c r="B16" s="144"/>
      <c r="C16" s="145"/>
      <c r="D16" s="55">
        <v>1</v>
      </c>
      <c r="E16" s="31">
        <f t="shared" si="0"/>
        <v>0</v>
      </c>
      <c r="F16" s="32">
        <f t="shared" si="3"/>
        <v>0</v>
      </c>
      <c r="G16" s="31">
        <f t="shared" si="3"/>
        <v>0</v>
      </c>
      <c r="H16" s="32"/>
      <c r="J16" s="28">
        <v>0</v>
      </c>
      <c r="K16" s="27">
        <v>9</v>
      </c>
      <c r="M16" s="71">
        <f t="shared" si="4"/>
        <v>0</v>
      </c>
      <c r="N16" s="72">
        <f t="shared" si="5"/>
        <v>0</v>
      </c>
      <c r="O16" s="73">
        <f t="shared" si="6"/>
        <v>0</v>
      </c>
      <c r="P16" s="65"/>
      <c r="Q16" s="65"/>
    </row>
    <row r="17" spans="1:17" x14ac:dyDescent="0.25">
      <c r="A17" s="132"/>
      <c r="B17" s="133"/>
      <c r="C17" s="134"/>
      <c r="D17" s="55"/>
      <c r="E17" s="31"/>
      <c r="F17" s="32"/>
      <c r="G17" s="31"/>
      <c r="H17" s="32"/>
      <c r="J17" s="5"/>
      <c r="K17" s="5"/>
    </row>
    <row r="18" spans="1:17" ht="13" x14ac:dyDescent="0.3">
      <c r="A18" s="135" t="s">
        <v>36</v>
      </c>
      <c r="B18" s="136"/>
      <c r="C18" s="137"/>
      <c r="D18" s="12"/>
      <c r="E18" s="31">
        <f>ROUND(SUM(E11:E17),0)</f>
        <v>0</v>
      </c>
      <c r="F18" s="32">
        <f>ROUND(SUM(F11:F17),0)</f>
        <v>0</v>
      </c>
      <c r="G18" s="31">
        <f>ROUND(SUM(G11:G17),0)</f>
        <v>0</v>
      </c>
      <c r="H18" s="32">
        <f>ROUND(SUM(E18:G18),0)</f>
        <v>0</v>
      </c>
      <c r="J18" s="5"/>
      <c r="K18" s="5"/>
      <c r="M18" s="188" t="s">
        <v>61</v>
      </c>
      <c r="N18" s="189"/>
      <c r="O18" s="190"/>
      <c r="P18" s="63"/>
      <c r="Q18" s="63"/>
    </row>
    <row r="19" spans="1:17" ht="13" x14ac:dyDescent="0.3">
      <c r="A19" s="146" t="s">
        <v>34</v>
      </c>
      <c r="B19" s="147"/>
      <c r="C19" s="148"/>
      <c r="D19" s="3"/>
      <c r="E19" s="31"/>
      <c r="F19" s="32"/>
      <c r="G19" s="31"/>
      <c r="H19" s="32"/>
      <c r="J19" s="103" t="s">
        <v>67</v>
      </c>
      <c r="K19" s="103" t="s">
        <v>68</v>
      </c>
      <c r="M19" s="83" t="s">
        <v>3</v>
      </c>
      <c r="N19" s="84" t="s">
        <v>4</v>
      </c>
      <c r="O19" s="85" t="s">
        <v>5</v>
      </c>
      <c r="P19" s="62"/>
      <c r="Q19" s="62"/>
    </row>
    <row r="20" spans="1:17" x14ac:dyDescent="0.25">
      <c r="A20" s="173" t="s">
        <v>40</v>
      </c>
      <c r="B20" s="174"/>
      <c r="C20" s="175"/>
      <c r="D20" s="20">
        <v>0</v>
      </c>
      <c r="E20" s="106">
        <f>ROUND(D20*J20,0)</f>
        <v>0</v>
      </c>
      <c r="F20" s="107">
        <f>ROUND(E20*1.03,0)</f>
        <v>0</v>
      </c>
      <c r="G20" s="31">
        <f>ROUND(F20*1.03,0)</f>
        <v>0</v>
      </c>
      <c r="H20" s="32"/>
      <c r="J20" s="104">
        <v>50000</v>
      </c>
      <c r="K20" s="105">
        <v>0.22</v>
      </c>
      <c r="M20" s="74" t="e">
        <f>E11/J11</f>
        <v>#DIV/0!</v>
      </c>
      <c r="N20" s="88" t="e">
        <f>F11/N11</f>
        <v>#DIV/0!</v>
      </c>
      <c r="O20" s="89" t="e">
        <f>G11/O11</f>
        <v>#DIV/0!</v>
      </c>
    </row>
    <row r="21" spans="1:17" x14ac:dyDescent="0.25">
      <c r="A21" s="183" t="s">
        <v>64</v>
      </c>
      <c r="B21" s="184"/>
      <c r="C21" s="185"/>
      <c r="D21" s="108">
        <v>0</v>
      </c>
      <c r="E21" s="106">
        <f>ROUND(D21*J21,0)</f>
        <v>0</v>
      </c>
      <c r="F21" s="107">
        <f t="shared" ref="F21:G24" si="7">ROUND(E21*1.03,0)</f>
        <v>0</v>
      </c>
      <c r="G21" s="31">
        <f t="shared" si="7"/>
        <v>0</v>
      </c>
      <c r="H21" s="32"/>
      <c r="J21" s="104">
        <v>24000</v>
      </c>
      <c r="K21" s="59"/>
      <c r="M21" s="74" t="e">
        <f t="shared" ref="M21:M22" si="8">E12/J12</f>
        <v>#DIV/0!</v>
      </c>
      <c r="N21" s="88" t="e">
        <f t="shared" ref="N21:O22" si="9">F12/N12</f>
        <v>#DIV/0!</v>
      </c>
      <c r="O21" s="89" t="e">
        <f t="shared" si="9"/>
        <v>#DIV/0!</v>
      </c>
    </row>
    <row r="22" spans="1:17" x14ac:dyDescent="0.25">
      <c r="A22" s="183" t="s">
        <v>65</v>
      </c>
      <c r="B22" s="184"/>
      <c r="C22" s="185"/>
      <c r="D22" s="108">
        <v>0</v>
      </c>
      <c r="E22" s="106">
        <v>0</v>
      </c>
      <c r="F22" s="107">
        <f t="shared" si="7"/>
        <v>0</v>
      </c>
      <c r="G22" s="31">
        <f t="shared" si="7"/>
        <v>0</v>
      </c>
      <c r="H22" s="32"/>
      <c r="J22" s="104">
        <v>0</v>
      </c>
      <c r="K22" s="59"/>
      <c r="M22" s="74" t="e">
        <f t="shared" si="8"/>
        <v>#DIV/0!</v>
      </c>
      <c r="N22" s="88" t="e">
        <f t="shared" si="9"/>
        <v>#DIV/0!</v>
      </c>
      <c r="O22" s="89" t="e">
        <f t="shared" si="9"/>
        <v>#DIV/0!</v>
      </c>
    </row>
    <row r="23" spans="1:17" s="99" customFormat="1" x14ac:dyDescent="0.25">
      <c r="A23" s="183" t="s">
        <v>66</v>
      </c>
      <c r="B23" s="184"/>
      <c r="C23" s="185"/>
      <c r="D23" s="108">
        <v>0</v>
      </c>
      <c r="E23" s="106">
        <v>0</v>
      </c>
      <c r="F23" s="107">
        <f t="shared" si="7"/>
        <v>0</v>
      </c>
      <c r="G23" s="31">
        <f t="shared" si="7"/>
        <v>0</v>
      </c>
      <c r="H23" s="32"/>
      <c r="J23" s="104">
        <v>0</v>
      </c>
      <c r="K23" s="59"/>
      <c r="M23" s="74" t="e">
        <f>E14/J14</f>
        <v>#DIV/0!</v>
      </c>
      <c r="N23" s="88" t="e">
        <f t="shared" ref="N23:O25" si="10">F14/N14</f>
        <v>#DIV/0!</v>
      </c>
      <c r="O23" s="89" t="e">
        <f t="shared" si="10"/>
        <v>#DIV/0!</v>
      </c>
    </row>
    <row r="24" spans="1:17" x14ac:dyDescent="0.25">
      <c r="A24" s="183" t="s">
        <v>58</v>
      </c>
      <c r="B24" s="184"/>
      <c r="C24" s="185"/>
      <c r="D24" s="109">
        <v>0</v>
      </c>
      <c r="E24" s="31">
        <v>0</v>
      </c>
      <c r="F24" s="32">
        <f t="shared" si="7"/>
        <v>0</v>
      </c>
      <c r="G24" s="31">
        <f t="shared" si="7"/>
        <v>0</v>
      </c>
      <c r="H24" s="32"/>
      <c r="J24" s="104">
        <v>0</v>
      </c>
      <c r="K24" s="59"/>
      <c r="M24" s="74" t="e">
        <f>E15/J15</f>
        <v>#DIV/0!</v>
      </c>
      <c r="N24" s="88" t="e">
        <f t="shared" si="10"/>
        <v>#DIV/0!</v>
      </c>
      <c r="O24" s="89" t="e">
        <f t="shared" si="10"/>
        <v>#DIV/0!</v>
      </c>
    </row>
    <row r="25" spans="1:17" x14ac:dyDescent="0.25">
      <c r="A25" s="132"/>
      <c r="B25" s="133"/>
      <c r="C25" s="134"/>
      <c r="D25" s="90"/>
      <c r="E25" s="31"/>
      <c r="F25" s="32"/>
      <c r="G25" s="31"/>
      <c r="H25" s="32"/>
      <c r="J25" s="5"/>
      <c r="K25" s="5"/>
      <c r="M25" s="76" t="e">
        <f>E16/J16</f>
        <v>#DIV/0!</v>
      </c>
      <c r="N25" s="114" t="e">
        <f t="shared" si="10"/>
        <v>#DIV/0!</v>
      </c>
      <c r="O25" s="115" t="e">
        <f t="shared" si="10"/>
        <v>#DIV/0!</v>
      </c>
    </row>
    <row r="26" spans="1:17" x14ac:dyDescent="0.25">
      <c r="A26" s="183" t="s">
        <v>69</v>
      </c>
      <c r="B26" s="184"/>
      <c r="C26" s="185"/>
      <c r="D26" s="109"/>
      <c r="E26" s="31">
        <f>ROUND(SUM(E20:E25),0)</f>
        <v>0</v>
      </c>
      <c r="F26" s="32">
        <f>ROUND(SUM(F20:F25),0)</f>
        <v>0</v>
      </c>
      <c r="G26" s="31">
        <f>ROUND(SUM(G20:G25),0)</f>
        <v>0</v>
      </c>
      <c r="H26" s="32">
        <f>ROUND(SUM(E26:G26),0)</f>
        <v>0</v>
      </c>
      <c r="J26" s="5"/>
      <c r="K26" s="5"/>
    </row>
    <row r="27" spans="1:17" ht="13" x14ac:dyDescent="0.3">
      <c r="A27" s="163" t="s">
        <v>35</v>
      </c>
      <c r="B27" s="164"/>
      <c r="C27" s="165"/>
      <c r="D27" s="94"/>
      <c r="E27" s="31"/>
      <c r="F27" s="32"/>
      <c r="G27" s="31"/>
      <c r="H27" s="32"/>
      <c r="J27" s="5"/>
      <c r="K27" s="5"/>
    </row>
    <row r="28" spans="1:17" x14ac:dyDescent="0.25">
      <c r="A28" s="132" t="s">
        <v>39</v>
      </c>
      <c r="B28" s="133"/>
      <c r="C28" s="134"/>
      <c r="D28" s="192">
        <v>0.31</v>
      </c>
      <c r="E28" s="31">
        <f>ROUND(E18*$D$28,0)</f>
        <v>0</v>
      </c>
      <c r="F28" s="33">
        <f>ROUND(F18*$D$28,0)</f>
        <v>0</v>
      </c>
      <c r="G28" s="31">
        <f>ROUND(G18*$D$28,0)</f>
        <v>0</v>
      </c>
      <c r="H28" s="32"/>
      <c r="J28" s="5"/>
      <c r="K28" s="5"/>
    </row>
    <row r="29" spans="1:17" x14ac:dyDescent="0.25">
      <c r="A29" s="126" t="s">
        <v>40</v>
      </c>
      <c r="B29" s="127"/>
      <c r="C29" s="128"/>
      <c r="D29" s="192">
        <v>0.23</v>
      </c>
      <c r="E29" s="31">
        <f>ROUND(E20*$D$29,0)</f>
        <v>0</v>
      </c>
      <c r="F29" s="33">
        <f>ROUND(F20*$D$29,0)</f>
        <v>0</v>
      </c>
      <c r="G29" s="31">
        <f>ROUND(G20*$D$29,0)</f>
        <v>0</v>
      </c>
      <c r="H29" s="32"/>
      <c r="J29" s="5"/>
      <c r="K29" s="5"/>
    </row>
    <row r="30" spans="1:17" x14ac:dyDescent="0.25">
      <c r="A30" s="126" t="s">
        <v>59</v>
      </c>
      <c r="B30" s="127"/>
      <c r="C30" s="128"/>
      <c r="D30" s="192">
        <v>0.02</v>
      </c>
      <c r="E30" s="31">
        <f>ROUND((E21+E22+E23)*$D$30,0)</f>
        <v>0</v>
      </c>
      <c r="F30" s="33">
        <f>ROUND((F21+F22+F23)*$D$30,0)</f>
        <v>0</v>
      </c>
      <c r="G30" s="31">
        <f>ROUND((G21+G22+G23)*$D$30,0)</f>
        <v>0</v>
      </c>
      <c r="H30" s="32"/>
      <c r="J30" s="5"/>
      <c r="K30" s="5"/>
    </row>
    <row r="31" spans="1:17" x14ac:dyDescent="0.25">
      <c r="A31" s="129" t="s">
        <v>58</v>
      </c>
      <c r="B31" s="130"/>
      <c r="C31" s="131"/>
      <c r="D31" s="192">
        <v>0.14000000000000001</v>
      </c>
      <c r="E31" s="31">
        <f>ROUND(E24*$D$31,0)</f>
        <v>0</v>
      </c>
      <c r="F31" s="33">
        <f>ROUND(F24*$D$31,0)</f>
        <v>0</v>
      </c>
      <c r="G31" s="31">
        <f>ROUND(G24*$D$31,0)</f>
        <v>0</v>
      </c>
      <c r="H31" s="32"/>
      <c r="J31" s="5"/>
      <c r="K31" s="5"/>
    </row>
    <row r="32" spans="1:17" x14ac:dyDescent="0.25">
      <c r="A32" s="132"/>
      <c r="B32" s="133"/>
      <c r="C32" s="134"/>
      <c r="D32" s="19"/>
      <c r="E32" s="31"/>
      <c r="F32" s="33"/>
      <c r="G32" s="31"/>
      <c r="H32" s="32"/>
      <c r="J32" s="5"/>
      <c r="K32" s="5"/>
    </row>
    <row r="33" spans="1:11" x14ac:dyDescent="0.25">
      <c r="A33" s="135" t="s">
        <v>37</v>
      </c>
      <c r="B33" s="136"/>
      <c r="C33" s="137"/>
      <c r="D33" s="91"/>
      <c r="E33" s="31">
        <f>ROUND(SUM(E28:E31),0)</f>
        <v>0</v>
      </c>
      <c r="F33" s="32">
        <f>ROUND(SUM(F28:F31),0)</f>
        <v>0</v>
      </c>
      <c r="G33" s="31">
        <f>ROUND(SUM(G28:G31),0)</f>
        <v>0</v>
      </c>
      <c r="H33" s="32">
        <f>ROUND(SUM(E33:G33),0)</f>
        <v>0</v>
      </c>
      <c r="J33" s="5"/>
      <c r="K33" s="5"/>
    </row>
    <row r="34" spans="1:11" ht="13" x14ac:dyDescent="0.3">
      <c r="A34" s="156" t="s">
        <v>8</v>
      </c>
      <c r="B34" s="157"/>
      <c r="C34" s="158"/>
      <c r="D34" s="3"/>
      <c r="E34" s="34">
        <f>ROUND(E33+E26+E18,0)</f>
        <v>0</v>
      </c>
      <c r="F34" s="35">
        <f>ROUND(F33+F26+F18,0)</f>
        <v>0</v>
      </c>
      <c r="G34" s="34">
        <f>ROUND(G33+G26+G18,0)</f>
        <v>0</v>
      </c>
      <c r="H34" s="35">
        <f>ROUND(SUM(E34:G34),0)</f>
        <v>0</v>
      </c>
      <c r="J34" s="7"/>
      <c r="K34" s="7"/>
    </row>
    <row r="35" spans="1:11" ht="13" x14ac:dyDescent="0.3">
      <c r="A35" s="156"/>
      <c r="B35" s="157"/>
      <c r="C35" s="158"/>
      <c r="D35" s="3"/>
      <c r="E35" s="34"/>
      <c r="F35" s="35"/>
      <c r="G35" s="34"/>
      <c r="H35" s="35"/>
      <c r="J35" s="7"/>
      <c r="K35" s="7"/>
    </row>
    <row r="36" spans="1:11" ht="13" x14ac:dyDescent="0.3">
      <c r="A36" s="146" t="s">
        <v>9</v>
      </c>
      <c r="B36" s="147"/>
      <c r="C36" s="148"/>
      <c r="D36" s="3"/>
      <c r="E36" s="31">
        <v>0</v>
      </c>
      <c r="F36" s="32">
        <v>0</v>
      </c>
      <c r="G36" s="31">
        <v>0</v>
      </c>
      <c r="H36" s="32">
        <f>ROUND(SUM(E36:G36),0)</f>
        <v>0</v>
      </c>
      <c r="J36" s="5"/>
      <c r="K36" s="7"/>
    </row>
    <row r="37" spans="1:11" ht="13" x14ac:dyDescent="0.3">
      <c r="A37" s="146"/>
      <c r="B37" s="147"/>
      <c r="C37" s="148"/>
      <c r="D37" s="3"/>
      <c r="E37" s="31"/>
      <c r="F37" s="32"/>
      <c r="G37" s="31"/>
      <c r="H37" s="32"/>
      <c r="J37" s="5"/>
      <c r="K37" s="7"/>
    </row>
    <row r="38" spans="1:11" ht="13" x14ac:dyDescent="0.3">
      <c r="A38" s="146" t="s">
        <v>10</v>
      </c>
      <c r="B38" s="147"/>
      <c r="C38" s="148"/>
      <c r="D38" s="3"/>
      <c r="E38" s="31"/>
      <c r="F38" s="32"/>
      <c r="G38" s="31"/>
      <c r="H38" s="32"/>
      <c r="J38" s="5"/>
      <c r="K38" s="5"/>
    </row>
    <row r="39" spans="1:11" x14ac:dyDescent="0.25">
      <c r="A39" s="135" t="s">
        <v>15</v>
      </c>
      <c r="B39" s="136"/>
      <c r="C39" s="137"/>
      <c r="D39" s="12"/>
      <c r="E39" s="31">
        <v>0</v>
      </c>
      <c r="F39" s="32">
        <v>0</v>
      </c>
      <c r="G39" s="31">
        <v>0</v>
      </c>
      <c r="H39" s="32"/>
      <c r="J39" s="5"/>
      <c r="K39" s="5"/>
    </row>
    <row r="40" spans="1:11" x14ac:dyDescent="0.25">
      <c r="A40" s="135" t="s">
        <v>16</v>
      </c>
      <c r="B40" s="136"/>
      <c r="C40" s="137"/>
      <c r="D40" s="12"/>
      <c r="E40" s="31">
        <v>0</v>
      </c>
      <c r="F40" s="32">
        <v>0</v>
      </c>
      <c r="G40" s="31"/>
      <c r="H40" s="32"/>
      <c r="J40" s="5"/>
      <c r="K40" s="5"/>
    </row>
    <row r="41" spans="1:11" ht="13" x14ac:dyDescent="0.3">
      <c r="A41" s="153" t="s">
        <v>30</v>
      </c>
      <c r="B41" s="154"/>
      <c r="C41" s="155"/>
      <c r="D41" s="92"/>
      <c r="E41" s="34">
        <f>ROUND(SUM(E39:E40),0)</f>
        <v>0</v>
      </c>
      <c r="F41" s="35">
        <f>ROUND(SUM(F39:F40),0)</f>
        <v>0</v>
      </c>
      <c r="G41" s="34">
        <f>ROUND(SUM(G39:G40),0)</f>
        <v>0</v>
      </c>
      <c r="H41" s="35">
        <f>ROUND(SUM(E41:G41),0)</f>
        <v>0</v>
      </c>
      <c r="J41" s="7"/>
      <c r="K41" s="7"/>
    </row>
    <row r="42" spans="1:11" ht="13" x14ac:dyDescent="0.3">
      <c r="A42" s="153"/>
      <c r="B42" s="154"/>
      <c r="C42" s="155"/>
      <c r="D42" s="92"/>
      <c r="E42" s="34"/>
      <c r="F42" s="35"/>
      <c r="G42" s="34"/>
      <c r="H42" s="35"/>
      <c r="J42" s="7"/>
      <c r="K42" s="7"/>
    </row>
    <row r="43" spans="1:11" ht="12.75" hidden="1" customHeight="1" x14ac:dyDescent="0.3">
      <c r="A43" s="146" t="s">
        <v>11</v>
      </c>
      <c r="B43" s="147"/>
      <c r="C43" s="148"/>
      <c r="D43" s="3"/>
      <c r="E43" s="31">
        <v>0</v>
      </c>
      <c r="F43" s="32"/>
      <c r="G43" s="31"/>
      <c r="H43" s="32"/>
      <c r="J43" s="5"/>
      <c r="K43" s="5"/>
    </row>
    <row r="44" spans="1:11" ht="12.75" hidden="1" customHeight="1" x14ac:dyDescent="0.25">
      <c r="A44" s="135" t="s">
        <v>17</v>
      </c>
      <c r="B44" s="136"/>
      <c r="C44" s="137"/>
      <c r="D44" s="12"/>
      <c r="E44" s="31"/>
      <c r="F44" s="32"/>
      <c r="G44" s="31"/>
      <c r="H44" s="32"/>
      <c r="J44" s="5"/>
      <c r="K44" s="5"/>
    </row>
    <row r="45" spans="1:11" ht="12.75" hidden="1" customHeight="1" x14ac:dyDescent="0.25">
      <c r="A45" s="135" t="s">
        <v>18</v>
      </c>
      <c r="B45" s="136"/>
      <c r="C45" s="137"/>
      <c r="D45" s="12"/>
      <c r="E45" s="31">
        <v>0</v>
      </c>
      <c r="F45" s="32">
        <v>0</v>
      </c>
      <c r="G45" s="31"/>
      <c r="H45" s="32"/>
      <c r="J45" s="5"/>
      <c r="K45" s="5"/>
    </row>
    <row r="46" spans="1:11" ht="12.75" hidden="1" customHeight="1" x14ac:dyDescent="0.25">
      <c r="A46" s="135" t="s">
        <v>19</v>
      </c>
      <c r="B46" s="136"/>
      <c r="C46" s="137"/>
      <c r="D46" s="12"/>
      <c r="E46" s="31"/>
      <c r="F46" s="32"/>
      <c r="G46" s="31"/>
      <c r="H46" s="32"/>
      <c r="J46" s="5"/>
      <c r="K46" s="5"/>
    </row>
    <row r="47" spans="1:11" ht="12.75" hidden="1" customHeight="1" x14ac:dyDescent="0.25">
      <c r="A47" s="135" t="s">
        <v>20</v>
      </c>
      <c r="B47" s="136"/>
      <c r="C47" s="137"/>
      <c r="D47" s="12"/>
      <c r="E47" s="31"/>
      <c r="F47" s="32"/>
      <c r="G47" s="31"/>
      <c r="H47" s="32"/>
      <c r="J47" s="5"/>
      <c r="K47" s="5"/>
    </row>
    <row r="48" spans="1:11" ht="12.75" hidden="1" customHeight="1" x14ac:dyDescent="0.25">
      <c r="A48" s="135" t="s">
        <v>21</v>
      </c>
      <c r="B48" s="136"/>
      <c r="C48" s="137"/>
      <c r="D48" s="12"/>
      <c r="E48" s="31"/>
      <c r="F48" s="32"/>
      <c r="G48" s="31"/>
      <c r="H48" s="32"/>
      <c r="J48" s="5"/>
      <c r="K48" s="5"/>
    </row>
    <row r="49" spans="1:15" ht="12.75" hidden="1" customHeight="1" x14ac:dyDescent="0.3">
      <c r="A49" s="153" t="s">
        <v>29</v>
      </c>
      <c r="B49" s="154"/>
      <c r="C49" s="155"/>
      <c r="D49" s="92"/>
      <c r="E49" s="34">
        <f>SUM(E44:E48)</f>
        <v>0</v>
      </c>
      <c r="F49" s="35">
        <f>SUM(F44:F48)</f>
        <v>0</v>
      </c>
      <c r="G49" s="34">
        <f>SUM(G44:G48)</f>
        <v>0</v>
      </c>
      <c r="H49" s="35">
        <f>SUM(E49:G49)</f>
        <v>0</v>
      </c>
      <c r="J49" s="7"/>
      <c r="K49" s="5"/>
    </row>
    <row r="50" spans="1:15" ht="12.75" hidden="1" customHeight="1" x14ac:dyDescent="0.3">
      <c r="A50" s="153"/>
      <c r="B50" s="154"/>
      <c r="C50" s="155"/>
      <c r="D50" s="92"/>
      <c r="E50" s="34"/>
      <c r="F50" s="35"/>
      <c r="G50" s="34"/>
      <c r="H50" s="35"/>
      <c r="J50" s="7"/>
      <c r="K50" s="5"/>
    </row>
    <row r="51" spans="1:15" ht="13" x14ac:dyDescent="0.3">
      <c r="A51" s="163" t="s">
        <v>12</v>
      </c>
      <c r="B51" s="164"/>
      <c r="C51" s="165"/>
      <c r="D51" s="17"/>
      <c r="E51" s="31"/>
      <c r="F51" s="32"/>
      <c r="G51" s="31"/>
      <c r="H51" s="32"/>
      <c r="J51" s="5"/>
      <c r="K51" s="5"/>
    </row>
    <row r="52" spans="1:15" x14ac:dyDescent="0.25">
      <c r="A52" s="150" t="s">
        <v>22</v>
      </c>
      <c r="B52" s="151"/>
      <c r="C52" s="152"/>
      <c r="D52" s="16"/>
      <c r="E52" s="31">
        <v>0</v>
      </c>
      <c r="F52" s="32">
        <v>0</v>
      </c>
      <c r="G52" s="31">
        <v>0</v>
      </c>
      <c r="H52" s="32"/>
      <c r="J52" s="5"/>
      <c r="K52" s="5"/>
    </row>
    <row r="53" spans="1:15" x14ac:dyDescent="0.25">
      <c r="A53" s="150" t="s">
        <v>23</v>
      </c>
      <c r="B53" s="151"/>
      <c r="C53" s="152"/>
      <c r="D53" s="16"/>
      <c r="E53" s="31">
        <v>0</v>
      </c>
      <c r="F53" s="32">
        <v>0</v>
      </c>
      <c r="G53" s="31">
        <v>0</v>
      </c>
      <c r="H53" s="32"/>
      <c r="J53" s="5"/>
      <c r="K53" s="5"/>
    </row>
    <row r="54" spans="1:15" x14ac:dyDescent="0.25">
      <c r="A54" s="150" t="s">
        <v>24</v>
      </c>
      <c r="B54" s="151"/>
      <c r="C54" s="152"/>
      <c r="D54" s="16"/>
      <c r="E54" s="31">
        <v>0</v>
      </c>
      <c r="F54" s="32">
        <v>0</v>
      </c>
      <c r="G54" s="31">
        <v>0</v>
      </c>
      <c r="H54" s="32"/>
      <c r="J54" s="5"/>
      <c r="K54" s="5"/>
    </row>
    <row r="55" spans="1:15" ht="12.75" hidden="1" customHeight="1" x14ac:dyDescent="0.25">
      <c r="A55" s="150" t="s">
        <v>25</v>
      </c>
      <c r="B55" s="151"/>
      <c r="C55" s="152"/>
      <c r="D55" s="16"/>
      <c r="E55" s="31">
        <v>0</v>
      </c>
      <c r="F55" s="32">
        <v>0</v>
      </c>
      <c r="G55" s="31">
        <v>0</v>
      </c>
      <c r="H55" s="32"/>
      <c r="J55" s="5"/>
      <c r="K55" s="5"/>
    </row>
    <row r="56" spans="1:15" x14ac:dyDescent="0.25">
      <c r="A56" s="150" t="s">
        <v>26</v>
      </c>
      <c r="B56" s="151"/>
      <c r="C56" s="152"/>
      <c r="D56" s="16"/>
      <c r="E56" s="31">
        <v>0</v>
      </c>
      <c r="F56" s="32">
        <v>0</v>
      </c>
      <c r="G56" s="31">
        <v>0</v>
      </c>
      <c r="H56" s="32"/>
      <c r="J56" s="5"/>
      <c r="K56" s="5"/>
    </row>
    <row r="57" spans="1:15" ht="12.75" hidden="1" customHeight="1" x14ac:dyDescent="0.25">
      <c r="A57" s="150" t="s">
        <v>27</v>
      </c>
      <c r="B57" s="151"/>
      <c r="C57" s="152"/>
      <c r="D57" s="16"/>
      <c r="E57" s="31"/>
      <c r="F57" s="32"/>
      <c r="G57" s="31"/>
      <c r="H57" s="32"/>
    </row>
    <row r="58" spans="1:15" x14ac:dyDescent="0.25">
      <c r="A58" s="135" t="s">
        <v>33</v>
      </c>
      <c r="B58" s="136"/>
      <c r="C58" s="137"/>
      <c r="D58" s="16">
        <f>D21</f>
        <v>0</v>
      </c>
      <c r="E58" s="106">
        <f>ROUND(I59*J59*B58,0)</f>
        <v>0</v>
      </c>
      <c r="F58" s="113">
        <f>ROUND(E58,0)</f>
        <v>0</v>
      </c>
      <c r="G58" s="31">
        <f>ROUND(F58,0)</f>
        <v>0</v>
      </c>
      <c r="H58" s="32"/>
      <c r="J58" s="29" t="s">
        <v>45</v>
      </c>
      <c r="K58" s="29" t="s">
        <v>46</v>
      </c>
    </row>
    <row r="59" spans="1:15" x14ac:dyDescent="0.25">
      <c r="A59" s="135" t="s">
        <v>21</v>
      </c>
      <c r="B59" s="136"/>
      <c r="C59" s="137"/>
      <c r="D59" s="91"/>
      <c r="E59" s="31"/>
      <c r="F59" s="32"/>
      <c r="G59" s="31"/>
      <c r="H59" s="32"/>
      <c r="J59" s="51">
        <v>369.65</v>
      </c>
      <c r="K59" s="27">
        <v>24</v>
      </c>
      <c r="L59" s="59"/>
    </row>
    <row r="60" spans="1:15" ht="13" x14ac:dyDescent="0.3">
      <c r="A60" s="153" t="s">
        <v>28</v>
      </c>
      <c r="B60" s="154"/>
      <c r="C60" s="155"/>
      <c r="D60" s="92"/>
      <c r="E60" s="34">
        <f>ROUND(SUM(E52:E59),0)</f>
        <v>0</v>
      </c>
      <c r="F60" s="35">
        <f>ROUND(SUM(F52:F59),0)</f>
        <v>0</v>
      </c>
      <c r="G60" s="34">
        <f>ROUND(SUM(G52:G59),0)</f>
        <v>0</v>
      </c>
      <c r="H60" s="35">
        <f>ROUND(SUM(E60:G60),0)</f>
        <v>0</v>
      </c>
      <c r="J60" s="51">
        <v>388.13</v>
      </c>
      <c r="K60" s="52">
        <v>0</v>
      </c>
      <c r="L60" s="59"/>
      <c r="M60" s="10"/>
      <c r="N60" s="10"/>
      <c r="O60" s="10"/>
    </row>
    <row r="61" spans="1:15" ht="13.5" thickBot="1" x14ac:dyDescent="0.35">
      <c r="A61" s="166" t="s">
        <v>13</v>
      </c>
      <c r="B61" s="167"/>
      <c r="C61" s="168"/>
      <c r="D61" s="26"/>
      <c r="E61" s="36">
        <f>ROUND(E60+E49+E41+E36+E34,0)</f>
        <v>0</v>
      </c>
      <c r="F61" s="37">
        <f>ROUND(F60+F49+F41+F36+F34,0)</f>
        <v>0</v>
      </c>
      <c r="G61" s="36">
        <f>ROUND(G60+G49+G41+G36+G34,0)</f>
        <v>0</v>
      </c>
      <c r="H61" s="37">
        <f>ROUND(SUM(E61:G61),0)</f>
        <v>0</v>
      </c>
      <c r="J61" s="7"/>
      <c r="K61" s="7"/>
    </row>
    <row r="62" spans="1:15" s="10" customFormat="1" ht="13" x14ac:dyDescent="0.3">
      <c r="A62" s="179" t="s">
        <v>31</v>
      </c>
      <c r="B62" s="180"/>
      <c r="C62" s="181"/>
      <c r="D62" s="25"/>
      <c r="E62" s="38">
        <f>ROUND(E61-E58-E36-E56,0)</f>
        <v>0</v>
      </c>
      <c r="F62" s="39">
        <f>ROUND(F61-F58-F36-F56,0)</f>
        <v>0</v>
      </c>
      <c r="G62" s="38">
        <f>ROUND(G61-G58-G36-G56,0)</f>
        <v>0</v>
      </c>
      <c r="H62" s="39">
        <f>ROUND(SUM(E62:G62),0)</f>
        <v>0</v>
      </c>
      <c r="J62" s="11"/>
      <c r="K62" s="11"/>
      <c r="M62"/>
      <c r="N62"/>
      <c r="O62"/>
    </row>
    <row r="63" spans="1:15" ht="13.5" thickBot="1" x14ac:dyDescent="0.35">
      <c r="A63" s="166" t="s">
        <v>47</v>
      </c>
      <c r="B63" s="167"/>
      <c r="C63" s="168"/>
      <c r="D63" s="30">
        <v>0.52</v>
      </c>
      <c r="E63" s="40">
        <f>ROUND(E62*$D$63,0)</f>
        <v>0</v>
      </c>
      <c r="F63" s="46">
        <f>ROUND(F62*$D$63,0)</f>
        <v>0</v>
      </c>
      <c r="G63" s="40">
        <f>ROUND(G62*$D$63,0)</f>
        <v>0</v>
      </c>
      <c r="H63" s="41">
        <f>ROUND(SUM(E63:G63),0)</f>
        <v>0</v>
      </c>
      <c r="J63" s="7"/>
      <c r="K63" s="5"/>
    </row>
    <row r="64" spans="1:15" ht="13.5" thickBot="1" x14ac:dyDescent="0.35">
      <c r="A64" s="176" t="s">
        <v>14</v>
      </c>
      <c r="B64" s="177"/>
      <c r="C64" s="178"/>
      <c r="D64" s="24"/>
      <c r="E64" s="42">
        <f>ROUND(E63+E61,0)</f>
        <v>0</v>
      </c>
      <c r="F64" s="43">
        <f>ROUND(F63+F61,0)</f>
        <v>0</v>
      </c>
      <c r="G64" s="42">
        <f>ROUND(G63+G61,0)</f>
        <v>0</v>
      </c>
      <c r="H64" s="44">
        <f>ROUND(SUM(E64:G64),0)</f>
        <v>0</v>
      </c>
      <c r="J64" s="7"/>
      <c r="K64" s="7"/>
    </row>
    <row r="65" spans="1:8" ht="12.5" customHeight="1" x14ac:dyDescent="0.25">
      <c r="A65" s="186" t="s">
        <v>32</v>
      </c>
      <c r="B65" s="186"/>
      <c r="C65" s="186"/>
      <c r="D65" s="186"/>
      <c r="E65" s="186"/>
      <c r="F65" s="186"/>
      <c r="G65" s="186"/>
      <c r="H65" s="161">
        <f>ROUND(H64,0)</f>
        <v>0</v>
      </c>
    </row>
    <row r="66" spans="1:8" ht="12.5" customHeight="1" x14ac:dyDescent="0.25">
      <c r="A66" s="187"/>
      <c r="B66" s="187"/>
      <c r="C66" s="187"/>
      <c r="D66" s="187"/>
      <c r="E66" s="187"/>
      <c r="F66" s="187"/>
      <c r="G66" s="187"/>
      <c r="H66" s="162"/>
    </row>
    <row r="67" spans="1:8" x14ac:dyDescent="0.25">
      <c r="A67" s="101"/>
      <c r="B67" s="101"/>
      <c r="C67" s="101"/>
      <c r="D67" s="101"/>
      <c r="E67" s="13"/>
      <c r="F67" s="13"/>
      <c r="G67" s="13"/>
      <c r="H67" s="101"/>
    </row>
    <row r="68" spans="1:8" x14ac:dyDescent="0.25">
      <c r="A68" s="193" t="s">
        <v>74</v>
      </c>
      <c r="B68" s="101"/>
      <c r="C68" s="101"/>
      <c r="D68" s="101"/>
      <c r="E68" s="13"/>
      <c r="F68" s="13"/>
      <c r="G68" s="13"/>
      <c r="H68" s="101"/>
    </row>
    <row r="69" spans="1:8" ht="13" x14ac:dyDescent="0.3">
      <c r="A69" s="112" t="s">
        <v>62</v>
      </c>
      <c r="B69" s="112"/>
      <c r="C69" s="112"/>
      <c r="D69" s="110"/>
      <c r="E69" s="110"/>
      <c r="F69" s="110"/>
      <c r="G69" s="111"/>
      <c r="H69" s="111"/>
    </row>
    <row r="70" spans="1:8" ht="13" x14ac:dyDescent="0.3">
      <c r="A70" s="110" t="s">
        <v>63</v>
      </c>
      <c r="B70" s="110"/>
      <c r="C70" s="110"/>
      <c r="D70" s="110"/>
      <c r="E70" s="110"/>
      <c r="F70" s="110"/>
      <c r="G70" s="111"/>
      <c r="H70" s="111"/>
    </row>
    <row r="71" spans="1:8" x14ac:dyDescent="0.25">
      <c r="A71" s="159"/>
      <c r="B71" s="159"/>
      <c r="C71" s="159"/>
      <c r="D71" s="93"/>
      <c r="E71" s="13"/>
      <c r="F71" s="13"/>
      <c r="G71" s="13"/>
      <c r="H71" s="101"/>
    </row>
    <row r="72" spans="1:8" x14ac:dyDescent="0.25">
      <c r="A72" s="13"/>
      <c r="B72" s="13"/>
      <c r="C72" s="13"/>
      <c r="D72" s="13"/>
      <c r="E72" s="13"/>
      <c r="F72" s="13"/>
      <c r="G72" s="13"/>
      <c r="H72" s="101"/>
    </row>
    <row r="73" spans="1:8" x14ac:dyDescent="0.25">
      <c r="A73" s="101"/>
      <c r="B73" s="101"/>
      <c r="C73" s="101"/>
      <c r="D73" s="101"/>
      <c r="E73" s="13"/>
      <c r="F73" s="13"/>
      <c r="G73" s="13"/>
      <c r="H73" s="101"/>
    </row>
    <row r="74" spans="1:8" x14ac:dyDescent="0.25">
      <c r="A74" s="101"/>
      <c r="B74" s="101"/>
      <c r="C74" s="101"/>
      <c r="D74" s="101"/>
      <c r="E74" s="13"/>
      <c r="F74" s="13"/>
      <c r="G74" s="13"/>
      <c r="H74" s="101"/>
    </row>
    <row r="75" spans="1:8" x14ac:dyDescent="0.25">
      <c r="A75" s="101"/>
      <c r="B75" s="101"/>
      <c r="C75" s="101"/>
      <c r="D75" s="101"/>
      <c r="E75" s="13"/>
      <c r="F75" s="13"/>
      <c r="G75" s="13"/>
      <c r="H75" s="101"/>
    </row>
    <row r="76" spans="1:8" x14ac:dyDescent="0.25">
      <c r="A76" s="101"/>
      <c r="B76" s="101"/>
      <c r="C76" s="101"/>
      <c r="D76" s="101"/>
      <c r="E76" s="13"/>
      <c r="F76" s="13"/>
      <c r="G76" s="13"/>
      <c r="H76" s="101"/>
    </row>
    <row r="77" spans="1:8" x14ac:dyDescent="0.25">
      <c r="A77" s="101"/>
      <c r="B77" s="101"/>
      <c r="C77" s="101"/>
      <c r="D77" s="101"/>
      <c r="E77" s="13"/>
      <c r="F77" s="13"/>
      <c r="G77" s="13"/>
      <c r="H77" s="101"/>
    </row>
    <row r="78" spans="1:8" x14ac:dyDescent="0.25">
      <c r="A78" s="101"/>
      <c r="B78" s="101"/>
      <c r="C78" s="101"/>
      <c r="D78" s="101"/>
      <c r="E78" s="13"/>
      <c r="F78" s="13"/>
      <c r="G78" s="13"/>
      <c r="H78" s="101"/>
    </row>
    <row r="79" spans="1:8" x14ac:dyDescent="0.25">
      <c r="A79" s="101"/>
      <c r="B79" s="101"/>
      <c r="C79" s="101"/>
      <c r="D79" s="101"/>
      <c r="E79" s="13"/>
      <c r="F79" s="13"/>
      <c r="G79" s="13"/>
      <c r="H79" s="101"/>
    </row>
    <row r="80" spans="1:8" x14ac:dyDescent="0.25">
      <c r="A80" s="101"/>
      <c r="B80" s="101"/>
      <c r="C80" s="101"/>
      <c r="D80" s="101"/>
      <c r="E80" s="13"/>
      <c r="F80" s="13"/>
      <c r="G80" s="13"/>
      <c r="H80" s="101"/>
    </row>
  </sheetData>
  <sheetProtection selectLockedCells="1" selectUnlockedCells="1"/>
  <mergeCells count="71">
    <mergeCell ref="A23:C23"/>
    <mergeCell ref="A22:C22"/>
    <mergeCell ref="M9:O9"/>
    <mergeCell ref="M18:O18"/>
    <mergeCell ref="H65:H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1:C71"/>
    <mergeCell ref="A60:C60"/>
    <mergeCell ref="A61:C61"/>
    <mergeCell ref="A62:C62"/>
    <mergeCell ref="A63:C63"/>
    <mergeCell ref="A64:C64"/>
    <mergeCell ref="A65:G66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8:C18"/>
    <mergeCell ref="A19:C19"/>
    <mergeCell ref="J9:K9"/>
    <mergeCell ref="A11:C11"/>
    <mergeCell ref="A12:C12"/>
    <mergeCell ref="A13:C13"/>
    <mergeCell ref="A14:C14"/>
    <mergeCell ref="A20:C20"/>
    <mergeCell ref="A10:C10"/>
    <mergeCell ref="A21:C21"/>
    <mergeCell ref="A1:H1"/>
    <mergeCell ref="A2:E2"/>
    <mergeCell ref="F2:H2"/>
    <mergeCell ref="A3:H3"/>
    <mergeCell ref="A4:H4"/>
    <mergeCell ref="A6:H6"/>
    <mergeCell ref="A7:C9"/>
    <mergeCell ref="D7:D9"/>
    <mergeCell ref="E7:H7"/>
    <mergeCell ref="H8:H9"/>
    <mergeCell ref="A15:C15"/>
    <mergeCell ref="A16:C16"/>
    <mergeCell ref="A17:C1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0"/>
  <sheetViews>
    <sheetView zoomScaleNormal="100" workbookViewId="0">
      <selection activeCell="A6" sqref="A6:H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3" bestFit="1" customWidth="1"/>
    <col min="6" max="6" width="11.81640625" bestFit="1" customWidth="1"/>
    <col min="7" max="7" width="11.81640625" style="23" bestFit="1" customWidth="1"/>
    <col min="8" max="8" width="12.81640625" customWidth="1"/>
    <col min="13" max="13" width="15" customWidth="1"/>
    <col min="14" max="14" width="14.81640625" customWidth="1"/>
    <col min="15" max="15" width="14" customWidth="1"/>
    <col min="16" max="16" width="12.54296875" customWidth="1"/>
    <col min="17" max="17" width="12.81640625" customWidth="1"/>
  </cols>
  <sheetData>
    <row r="1" spans="1:17" x14ac:dyDescent="0.25">
      <c r="A1" s="125" t="str">
        <f>'Cumulative Budget'!A1:H1</f>
        <v xml:space="preserve">PI Name: </v>
      </c>
      <c r="B1" s="125"/>
      <c r="C1" s="125"/>
      <c r="D1" s="125"/>
      <c r="E1" s="125"/>
      <c r="F1" s="125"/>
      <c r="G1" s="125"/>
      <c r="H1" s="125"/>
    </row>
    <row r="2" spans="1:17" x14ac:dyDescent="0.25">
      <c r="A2" s="125" t="str">
        <f>'Cumulative Budget'!A2:E2</f>
        <v xml:space="preserve">Agency: </v>
      </c>
      <c r="B2" s="125"/>
      <c r="C2" s="125"/>
      <c r="D2" s="125"/>
      <c r="E2" s="125"/>
      <c r="F2" s="125" t="str">
        <f>'Cumulative Budget'!F2:H2</f>
        <v>Program:</v>
      </c>
      <c r="G2" s="125"/>
      <c r="H2" s="125"/>
    </row>
    <row r="3" spans="1:17" ht="12.75" customHeight="1" x14ac:dyDescent="0.25">
      <c r="A3" s="149" t="str">
        <f>'Cumulative Budget'!A3:H3</f>
        <v xml:space="preserve">Proposal Title: 
</v>
      </c>
      <c r="B3" s="149"/>
      <c r="C3" s="149"/>
      <c r="D3" s="149"/>
      <c r="E3" s="149"/>
      <c r="F3" s="149"/>
      <c r="G3" s="149"/>
      <c r="H3" s="149"/>
    </row>
    <row r="4" spans="1:17" ht="12.75" customHeight="1" x14ac:dyDescent="0.25">
      <c r="A4" s="149" t="str">
        <f>'Cumulative Budget'!A4:H4</f>
        <v>Project Dates:</v>
      </c>
      <c r="B4" s="149"/>
      <c r="C4" s="149"/>
      <c r="D4" s="149"/>
      <c r="E4" s="149"/>
      <c r="F4" s="149"/>
      <c r="G4" s="149"/>
      <c r="H4" s="149"/>
    </row>
    <row r="5" spans="1:17" x14ac:dyDescent="0.25">
      <c r="E5" s="13"/>
      <c r="G5" s="13"/>
    </row>
    <row r="6" spans="1:17" x14ac:dyDescent="0.25">
      <c r="A6" s="138" t="s">
        <v>0</v>
      </c>
      <c r="B6" s="138"/>
      <c r="C6" s="138"/>
      <c r="D6" s="138"/>
      <c r="E6" s="138"/>
      <c r="F6" s="138"/>
      <c r="G6" s="138"/>
      <c r="H6" s="138"/>
      <c r="I6" s="1"/>
    </row>
    <row r="7" spans="1:17" x14ac:dyDescent="0.25">
      <c r="A7" s="142" t="s">
        <v>1</v>
      </c>
      <c r="B7" s="142"/>
      <c r="C7" s="142"/>
      <c r="D7" s="139" t="s">
        <v>38</v>
      </c>
      <c r="E7" s="142" t="s">
        <v>2</v>
      </c>
      <c r="F7" s="142"/>
      <c r="G7" s="142"/>
      <c r="H7" s="142"/>
      <c r="I7" s="1"/>
      <c r="J7" s="6"/>
      <c r="K7" s="6"/>
    </row>
    <row r="8" spans="1:17" x14ac:dyDescent="0.25">
      <c r="A8" s="142"/>
      <c r="B8" s="142"/>
      <c r="C8" s="142"/>
      <c r="D8" s="140"/>
      <c r="E8" s="48" t="s">
        <v>3</v>
      </c>
      <c r="F8" s="54" t="s">
        <v>4</v>
      </c>
      <c r="G8" s="48" t="s">
        <v>5</v>
      </c>
      <c r="H8" s="142" t="s">
        <v>6</v>
      </c>
      <c r="J8" s="6"/>
      <c r="K8" s="6"/>
    </row>
    <row r="9" spans="1:17" s="2" customFormat="1" ht="13" x14ac:dyDescent="0.3">
      <c r="A9" s="142"/>
      <c r="B9" s="142"/>
      <c r="C9" s="142"/>
      <c r="D9" s="141"/>
      <c r="E9" s="49" t="s">
        <v>50</v>
      </c>
      <c r="F9" s="50" t="s">
        <v>50</v>
      </c>
      <c r="G9" s="49" t="s">
        <v>50</v>
      </c>
      <c r="H9" s="142"/>
      <c r="J9" s="160"/>
      <c r="K9" s="160"/>
      <c r="M9" s="191" t="s">
        <v>60</v>
      </c>
      <c r="N9" s="191"/>
      <c r="O9" s="191"/>
      <c r="P9" s="63"/>
      <c r="Q9" s="63"/>
    </row>
    <row r="10" spans="1:17" ht="13" x14ac:dyDescent="0.3">
      <c r="A10" s="146" t="s">
        <v>7</v>
      </c>
      <c r="B10" s="147"/>
      <c r="C10" s="148"/>
      <c r="D10" s="3"/>
      <c r="E10" s="22"/>
      <c r="F10" s="4"/>
      <c r="G10" s="22"/>
      <c r="H10" s="4"/>
      <c r="J10" s="27" t="s">
        <v>43</v>
      </c>
      <c r="K10" s="27" t="s">
        <v>44</v>
      </c>
      <c r="M10" s="80" t="s">
        <v>3</v>
      </c>
      <c r="N10" s="81" t="s">
        <v>4</v>
      </c>
      <c r="O10" s="82" t="s">
        <v>5</v>
      </c>
      <c r="P10" s="62"/>
      <c r="Q10" s="62"/>
    </row>
    <row r="11" spans="1:17" x14ac:dyDescent="0.25">
      <c r="A11" s="143"/>
      <c r="B11" s="144"/>
      <c r="C11" s="145"/>
      <c r="D11" s="55">
        <v>1</v>
      </c>
      <c r="E11" s="31">
        <f t="shared" ref="E11:E16" si="0">ROUND(J11/K11*D11,0)</f>
        <v>0</v>
      </c>
      <c r="F11" s="32">
        <f t="shared" ref="F11:G16" si="1">ROUND(E11*1.035,0)</f>
        <v>0</v>
      </c>
      <c r="G11" s="31">
        <f t="shared" si="1"/>
        <v>0</v>
      </c>
      <c r="H11" s="32"/>
      <c r="J11" s="28">
        <v>0</v>
      </c>
      <c r="K11" s="27">
        <v>9</v>
      </c>
      <c r="M11" s="68">
        <f>SUM(J11)</f>
        <v>0</v>
      </c>
      <c r="N11" s="69">
        <f>J11*1.035</f>
        <v>0</v>
      </c>
      <c r="O11" s="70">
        <f>N11*1.035</f>
        <v>0</v>
      </c>
      <c r="P11" s="65"/>
      <c r="Q11" s="65"/>
    </row>
    <row r="12" spans="1:17" x14ac:dyDescent="0.25">
      <c r="A12" s="143"/>
      <c r="B12" s="144"/>
      <c r="C12" s="145"/>
      <c r="D12" s="55">
        <v>1</v>
      </c>
      <c r="E12" s="31">
        <f t="shared" si="0"/>
        <v>0</v>
      </c>
      <c r="F12" s="32">
        <f t="shared" si="1"/>
        <v>0</v>
      </c>
      <c r="G12" s="31">
        <f t="shared" si="1"/>
        <v>0</v>
      </c>
      <c r="H12" s="32"/>
      <c r="J12" s="28">
        <v>0</v>
      </c>
      <c r="K12" s="27">
        <v>9</v>
      </c>
      <c r="M12" s="68">
        <f t="shared" ref="M12:M16" si="2">SUM(J12)</f>
        <v>0</v>
      </c>
      <c r="N12" s="69">
        <f t="shared" ref="N12:N16" si="3">J12*1.035</f>
        <v>0</v>
      </c>
      <c r="O12" s="70">
        <f t="shared" ref="O12:O16" si="4">N12*1.035</f>
        <v>0</v>
      </c>
      <c r="P12" s="65"/>
      <c r="Q12" s="65"/>
    </row>
    <row r="13" spans="1:17" x14ac:dyDescent="0.25">
      <c r="A13" s="143"/>
      <c r="B13" s="144"/>
      <c r="C13" s="145"/>
      <c r="D13" s="55">
        <v>1</v>
      </c>
      <c r="E13" s="31">
        <f t="shared" si="0"/>
        <v>0</v>
      </c>
      <c r="F13" s="32">
        <f t="shared" si="1"/>
        <v>0</v>
      </c>
      <c r="G13" s="31">
        <f t="shared" si="1"/>
        <v>0</v>
      </c>
      <c r="H13" s="32"/>
      <c r="J13" s="28">
        <v>0</v>
      </c>
      <c r="K13" s="27">
        <v>9</v>
      </c>
      <c r="M13" s="68">
        <f t="shared" si="2"/>
        <v>0</v>
      </c>
      <c r="N13" s="69">
        <f t="shared" si="3"/>
        <v>0</v>
      </c>
      <c r="O13" s="70">
        <f t="shared" si="4"/>
        <v>0</v>
      </c>
      <c r="P13" s="65"/>
      <c r="Q13" s="65"/>
    </row>
    <row r="14" spans="1:17" x14ac:dyDescent="0.25">
      <c r="A14" s="143"/>
      <c r="B14" s="144"/>
      <c r="C14" s="145"/>
      <c r="D14" s="55">
        <v>1</v>
      </c>
      <c r="E14" s="31">
        <f t="shared" si="0"/>
        <v>0</v>
      </c>
      <c r="F14" s="32">
        <f t="shared" si="1"/>
        <v>0</v>
      </c>
      <c r="G14" s="31">
        <f t="shared" si="1"/>
        <v>0</v>
      </c>
      <c r="H14" s="32"/>
      <c r="J14" s="28">
        <v>0</v>
      </c>
      <c r="K14" s="27">
        <v>9</v>
      </c>
      <c r="M14" s="68">
        <f t="shared" si="2"/>
        <v>0</v>
      </c>
      <c r="N14" s="69">
        <f t="shared" si="3"/>
        <v>0</v>
      </c>
      <c r="O14" s="70">
        <f t="shared" si="4"/>
        <v>0</v>
      </c>
      <c r="P14" s="65"/>
      <c r="Q14" s="65"/>
    </row>
    <row r="15" spans="1:17" x14ac:dyDescent="0.25">
      <c r="A15" s="143" t="str">
        <f>'Cumulative Budget'!A15:C15</f>
        <v>Dr. XXX (CoPI4)</v>
      </c>
      <c r="B15" s="144"/>
      <c r="C15" s="145"/>
      <c r="D15" s="55">
        <v>1</v>
      </c>
      <c r="E15" s="31">
        <f t="shared" si="0"/>
        <v>0</v>
      </c>
      <c r="F15" s="32">
        <f t="shared" si="1"/>
        <v>0</v>
      </c>
      <c r="G15" s="31">
        <f t="shared" si="1"/>
        <v>0</v>
      </c>
      <c r="H15" s="32"/>
      <c r="J15" s="28">
        <v>0</v>
      </c>
      <c r="K15" s="27">
        <v>9</v>
      </c>
      <c r="M15" s="68">
        <f t="shared" si="2"/>
        <v>0</v>
      </c>
      <c r="N15" s="69">
        <f t="shared" si="3"/>
        <v>0</v>
      </c>
      <c r="O15" s="70">
        <f t="shared" si="4"/>
        <v>0</v>
      </c>
      <c r="P15" s="65"/>
      <c r="Q15" s="65"/>
    </row>
    <row r="16" spans="1:17" x14ac:dyDescent="0.25">
      <c r="A16" s="143"/>
      <c r="B16" s="144"/>
      <c r="C16" s="145"/>
      <c r="D16" s="55">
        <v>1</v>
      </c>
      <c r="E16" s="31">
        <f t="shared" si="0"/>
        <v>0</v>
      </c>
      <c r="F16" s="32">
        <f t="shared" si="1"/>
        <v>0</v>
      </c>
      <c r="G16" s="31">
        <f t="shared" si="1"/>
        <v>0</v>
      </c>
      <c r="H16" s="32"/>
      <c r="J16" s="28">
        <v>0</v>
      </c>
      <c r="K16" s="27">
        <v>9</v>
      </c>
      <c r="M16" s="71">
        <f t="shared" si="2"/>
        <v>0</v>
      </c>
      <c r="N16" s="72">
        <f t="shared" si="3"/>
        <v>0</v>
      </c>
      <c r="O16" s="73">
        <f t="shared" si="4"/>
        <v>0</v>
      </c>
      <c r="P16" s="65"/>
      <c r="Q16" s="65"/>
    </row>
    <row r="17" spans="1:17" x14ac:dyDescent="0.25">
      <c r="A17" s="132"/>
      <c r="B17" s="133"/>
      <c r="C17" s="134"/>
      <c r="D17" s="55"/>
      <c r="E17" s="31"/>
      <c r="F17" s="32"/>
      <c r="G17" s="31"/>
      <c r="H17" s="32"/>
      <c r="J17" s="5"/>
      <c r="K17" s="5"/>
    </row>
    <row r="18" spans="1:17" ht="13" x14ac:dyDescent="0.3">
      <c r="A18" s="135" t="s">
        <v>36</v>
      </c>
      <c r="B18" s="136"/>
      <c r="C18" s="137"/>
      <c r="D18" s="12"/>
      <c r="E18" s="31">
        <f>ROUND(SUM(E11:E17),0)</f>
        <v>0</v>
      </c>
      <c r="F18" s="32">
        <f>ROUND(SUM(F11:F17),0)</f>
        <v>0</v>
      </c>
      <c r="G18" s="31">
        <f>ROUND(SUM(G11:G17),0)</f>
        <v>0</v>
      </c>
      <c r="H18" s="32">
        <f>ROUND(SUM(E18:G18),0)</f>
        <v>0</v>
      </c>
      <c r="J18" s="5"/>
      <c r="K18" s="5"/>
      <c r="M18" s="188" t="s">
        <v>61</v>
      </c>
      <c r="N18" s="189"/>
      <c r="O18" s="190"/>
      <c r="P18" s="63"/>
      <c r="Q18" s="63"/>
    </row>
    <row r="19" spans="1:17" ht="13" x14ac:dyDescent="0.3">
      <c r="A19" s="146" t="s">
        <v>34</v>
      </c>
      <c r="B19" s="147"/>
      <c r="C19" s="148"/>
      <c r="D19" s="3"/>
      <c r="E19" s="31"/>
      <c r="F19" s="32"/>
      <c r="G19" s="31"/>
      <c r="H19" s="32"/>
      <c r="I19" s="101"/>
      <c r="J19" s="103" t="s">
        <v>67</v>
      </c>
      <c r="K19" s="103" t="s">
        <v>68</v>
      </c>
      <c r="L19" s="101"/>
      <c r="M19" s="86" t="s">
        <v>3</v>
      </c>
      <c r="N19" s="79" t="s">
        <v>4</v>
      </c>
      <c r="O19" s="87" t="s">
        <v>5</v>
      </c>
      <c r="P19" s="62"/>
      <c r="Q19" s="62"/>
    </row>
    <row r="20" spans="1:17" x14ac:dyDescent="0.25">
      <c r="A20" s="173" t="s">
        <v>40</v>
      </c>
      <c r="B20" s="174"/>
      <c r="C20" s="175"/>
      <c r="D20" s="20">
        <v>0</v>
      </c>
      <c r="E20" s="106">
        <f>ROUND(D20*J20,0)</f>
        <v>0</v>
      </c>
      <c r="F20" s="107">
        <f>ROUND(E20*1.03,0)</f>
        <v>0</v>
      </c>
      <c r="G20" s="31">
        <f>ROUND(F20*1.03,0)</f>
        <v>0</v>
      </c>
      <c r="H20" s="32"/>
      <c r="I20" s="101"/>
      <c r="J20" s="104">
        <v>50000</v>
      </c>
      <c r="K20" s="105">
        <v>0.22</v>
      </c>
      <c r="L20" s="101"/>
      <c r="M20" s="74" t="e">
        <f>E11/J11</f>
        <v>#DIV/0!</v>
      </c>
      <c r="N20" s="88" t="e">
        <f>F11/N11</f>
        <v>#DIV/0!</v>
      </c>
      <c r="O20" s="89" t="e">
        <f>G11/O11</f>
        <v>#DIV/0!</v>
      </c>
    </row>
    <row r="21" spans="1:17" x14ac:dyDescent="0.25">
      <c r="A21" s="183" t="s">
        <v>64</v>
      </c>
      <c r="B21" s="184"/>
      <c r="C21" s="185"/>
      <c r="D21" s="108">
        <v>0</v>
      </c>
      <c r="E21" s="106">
        <f>ROUND(D21*J21,0)</f>
        <v>0</v>
      </c>
      <c r="F21" s="107">
        <f t="shared" ref="F21:G24" si="5">ROUND(E21*1.03,0)</f>
        <v>0</v>
      </c>
      <c r="G21" s="31">
        <f t="shared" si="5"/>
        <v>0</v>
      </c>
      <c r="H21" s="32"/>
      <c r="I21" s="101"/>
      <c r="J21" s="104">
        <v>24000</v>
      </c>
      <c r="K21" s="59"/>
      <c r="L21" s="101"/>
      <c r="M21" s="74" t="e">
        <f t="shared" ref="M21:M22" si="6">E12/J12</f>
        <v>#DIV/0!</v>
      </c>
      <c r="N21" s="88" t="e">
        <f t="shared" ref="N21:O22" si="7">F12/N12</f>
        <v>#DIV/0!</v>
      </c>
      <c r="O21" s="89" t="e">
        <f t="shared" si="7"/>
        <v>#DIV/0!</v>
      </c>
    </row>
    <row r="22" spans="1:17" x14ac:dyDescent="0.25">
      <c r="A22" s="183" t="s">
        <v>65</v>
      </c>
      <c r="B22" s="184"/>
      <c r="C22" s="185"/>
      <c r="D22" s="108">
        <v>0</v>
      </c>
      <c r="E22" s="106">
        <v>0</v>
      </c>
      <c r="F22" s="107">
        <f t="shared" si="5"/>
        <v>0</v>
      </c>
      <c r="G22" s="31">
        <f t="shared" si="5"/>
        <v>0</v>
      </c>
      <c r="H22" s="32"/>
      <c r="I22" s="101"/>
      <c r="J22" s="104">
        <v>0</v>
      </c>
      <c r="K22" s="59"/>
      <c r="L22" s="101"/>
      <c r="M22" s="74" t="e">
        <f t="shared" si="6"/>
        <v>#DIV/0!</v>
      </c>
      <c r="N22" s="88" t="e">
        <f t="shared" si="7"/>
        <v>#DIV/0!</v>
      </c>
      <c r="O22" s="89" t="e">
        <f t="shared" si="7"/>
        <v>#DIV/0!</v>
      </c>
    </row>
    <row r="23" spans="1:17" s="100" customFormat="1" x14ac:dyDescent="0.25">
      <c r="A23" s="183" t="s">
        <v>66</v>
      </c>
      <c r="B23" s="184"/>
      <c r="C23" s="185"/>
      <c r="D23" s="108">
        <v>0</v>
      </c>
      <c r="E23" s="106">
        <v>0</v>
      </c>
      <c r="F23" s="107">
        <f t="shared" si="5"/>
        <v>0</v>
      </c>
      <c r="G23" s="31">
        <f t="shared" si="5"/>
        <v>0</v>
      </c>
      <c r="H23" s="32"/>
      <c r="I23" s="101"/>
      <c r="J23" s="104">
        <v>0</v>
      </c>
      <c r="K23" s="59"/>
      <c r="L23" s="101"/>
      <c r="M23" s="74" t="e">
        <f>E14/J14</f>
        <v>#DIV/0!</v>
      </c>
      <c r="N23" s="88" t="e">
        <f t="shared" ref="N23:O25" si="8">F14/N14</f>
        <v>#DIV/0!</v>
      </c>
      <c r="O23" s="89" t="e">
        <f t="shared" si="8"/>
        <v>#DIV/0!</v>
      </c>
    </row>
    <row r="24" spans="1:17" x14ac:dyDescent="0.25">
      <c r="A24" s="183" t="s">
        <v>58</v>
      </c>
      <c r="B24" s="184"/>
      <c r="C24" s="185"/>
      <c r="D24" s="109">
        <v>0</v>
      </c>
      <c r="E24" s="31">
        <v>0</v>
      </c>
      <c r="F24" s="32">
        <f t="shared" si="5"/>
        <v>0</v>
      </c>
      <c r="G24" s="31">
        <f t="shared" si="5"/>
        <v>0</v>
      </c>
      <c r="H24" s="32"/>
      <c r="I24" s="101"/>
      <c r="J24" s="104">
        <v>0</v>
      </c>
      <c r="K24" s="59"/>
      <c r="L24" s="101"/>
      <c r="M24" s="74" t="e">
        <f>E15/J15</f>
        <v>#DIV/0!</v>
      </c>
      <c r="N24" s="88" t="e">
        <f t="shared" si="8"/>
        <v>#DIV/0!</v>
      </c>
      <c r="O24" s="89" t="e">
        <f t="shared" si="8"/>
        <v>#DIV/0!</v>
      </c>
    </row>
    <row r="25" spans="1:17" x14ac:dyDescent="0.25">
      <c r="A25" s="132"/>
      <c r="B25" s="133"/>
      <c r="C25" s="134"/>
      <c r="D25" s="90"/>
      <c r="E25" s="31"/>
      <c r="F25" s="32"/>
      <c r="G25" s="31"/>
      <c r="H25" s="32"/>
      <c r="I25" s="101"/>
      <c r="J25" s="102"/>
      <c r="K25" s="102"/>
      <c r="L25" s="101"/>
      <c r="M25" s="76" t="e">
        <f>E16/J16</f>
        <v>#DIV/0!</v>
      </c>
      <c r="N25" s="114" t="e">
        <f t="shared" si="8"/>
        <v>#DIV/0!</v>
      </c>
      <c r="O25" s="115" t="e">
        <f t="shared" si="8"/>
        <v>#DIV/0!</v>
      </c>
    </row>
    <row r="26" spans="1:17" x14ac:dyDescent="0.25">
      <c r="A26" s="183" t="s">
        <v>69</v>
      </c>
      <c r="B26" s="184"/>
      <c r="C26" s="185"/>
      <c r="D26" s="109"/>
      <c r="E26" s="31">
        <f>ROUND(SUM(E20:E25),0)</f>
        <v>0</v>
      </c>
      <c r="F26" s="32">
        <f>ROUND(SUM(F20:F25),0)</f>
        <v>0</v>
      </c>
      <c r="G26" s="31">
        <f>ROUND(SUM(G20:G25),0)</f>
        <v>0</v>
      </c>
      <c r="H26" s="32">
        <f>ROUND(SUM(E26:G26),0)</f>
        <v>0</v>
      </c>
      <c r="I26" s="101"/>
      <c r="J26" s="102"/>
      <c r="K26" s="102"/>
      <c r="L26" s="101"/>
    </row>
    <row r="27" spans="1:17" ht="13" x14ac:dyDescent="0.3">
      <c r="A27" s="163" t="s">
        <v>35</v>
      </c>
      <c r="B27" s="164"/>
      <c r="C27" s="165"/>
      <c r="D27" s="94"/>
      <c r="E27" s="31"/>
      <c r="F27" s="32"/>
      <c r="G27" s="31"/>
      <c r="H27" s="32"/>
      <c r="I27" s="101"/>
      <c r="J27" s="102"/>
      <c r="K27" s="102"/>
      <c r="L27" s="101"/>
    </row>
    <row r="28" spans="1:17" x14ac:dyDescent="0.25">
      <c r="A28" s="132" t="s">
        <v>39</v>
      </c>
      <c r="B28" s="133"/>
      <c r="C28" s="134"/>
      <c r="D28" s="192">
        <v>0.31</v>
      </c>
      <c r="E28" s="31">
        <f>ROUND(E18*$D$28,0)</f>
        <v>0</v>
      </c>
      <c r="F28" s="33">
        <f>ROUND(F18*$D$28,0)</f>
        <v>0</v>
      </c>
      <c r="G28" s="31">
        <f>ROUND(G18*$D$28,0)</f>
        <v>0</v>
      </c>
      <c r="H28" s="32"/>
      <c r="I28" s="101"/>
      <c r="J28" s="102"/>
      <c r="K28" s="102"/>
      <c r="L28" s="101"/>
    </row>
    <row r="29" spans="1:17" x14ac:dyDescent="0.25">
      <c r="A29" s="126" t="s">
        <v>40</v>
      </c>
      <c r="B29" s="127"/>
      <c r="C29" s="128"/>
      <c r="D29" s="192">
        <v>0.23</v>
      </c>
      <c r="E29" s="31">
        <f>ROUND(E20*$D$29,0)</f>
        <v>0</v>
      </c>
      <c r="F29" s="33">
        <f>ROUND(F20*$D$29,0)</f>
        <v>0</v>
      </c>
      <c r="G29" s="31">
        <f>ROUND(G20*$D$29,0)</f>
        <v>0</v>
      </c>
      <c r="H29" s="32"/>
      <c r="I29" s="101"/>
      <c r="J29" s="102"/>
      <c r="K29" s="102"/>
      <c r="L29" s="101"/>
    </row>
    <row r="30" spans="1:17" x14ac:dyDescent="0.25">
      <c r="A30" s="126" t="s">
        <v>59</v>
      </c>
      <c r="B30" s="127"/>
      <c r="C30" s="128"/>
      <c r="D30" s="192">
        <v>0.02</v>
      </c>
      <c r="E30" s="31">
        <f>ROUND((E21+E22+E23)*$D$30,0)</f>
        <v>0</v>
      </c>
      <c r="F30" s="33">
        <f>ROUND((F21+F22+F23)*$D$30,0)</f>
        <v>0</v>
      </c>
      <c r="G30" s="31">
        <f>ROUND((G21+G22+G23)*$D$30,0)</f>
        <v>0</v>
      </c>
      <c r="H30" s="32"/>
      <c r="I30" s="101"/>
      <c r="J30" s="102"/>
      <c r="K30" s="102"/>
      <c r="L30" s="101"/>
    </row>
    <row r="31" spans="1:17" x14ac:dyDescent="0.25">
      <c r="A31" s="129" t="s">
        <v>58</v>
      </c>
      <c r="B31" s="130"/>
      <c r="C31" s="131"/>
      <c r="D31" s="192">
        <v>0.14000000000000001</v>
      </c>
      <c r="E31" s="31">
        <f>ROUND(E24*$D$31,0)</f>
        <v>0</v>
      </c>
      <c r="F31" s="33">
        <f>ROUND(F24*$D$31,0)</f>
        <v>0</v>
      </c>
      <c r="G31" s="31">
        <f>ROUND(G24*$D$31,0)</f>
        <v>0</v>
      </c>
      <c r="H31" s="32"/>
      <c r="I31" s="101"/>
      <c r="J31" s="102"/>
      <c r="K31" s="102"/>
      <c r="L31" s="101"/>
    </row>
    <row r="32" spans="1:17" x14ac:dyDescent="0.25">
      <c r="A32" s="132"/>
      <c r="B32" s="133"/>
      <c r="C32" s="134"/>
      <c r="D32" s="19"/>
      <c r="E32" s="31"/>
      <c r="F32" s="33"/>
      <c r="G32" s="31"/>
      <c r="H32" s="32"/>
      <c r="I32" s="101"/>
      <c r="J32" s="102"/>
      <c r="K32" s="102"/>
      <c r="L32" s="101"/>
    </row>
    <row r="33" spans="1:12" x14ac:dyDescent="0.25">
      <c r="A33" s="135" t="s">
        <v>37</v>
      </c>
      <c r="B33" s="136"/>
      <c r="C33" s="137"/>
      <c r="D33" s="91"/>
      <c r="E33" s="31">
        <f>ROUND(SUM(E28:E31),0)</f>
        <v>0</v>
      </c>
      <c r="F33" s="32">
        <f>ROUND(SUM(F28:F31),0)</f>
        <v>0</v>
      </c>
      <c r="G33" s="31">
        <f>ROUND(SUM(G28:G31),0)</f>
        <v>0</v>
      </c>
      <c r="H33" s="32">
        <f>ROUND(SUM(E33:G33),0)</f>
        <v>0</v>
      </c>
      <c r="I33" s="101"/>
      <c r="J33" s="102"/>
      <c r="K33" s="102"/>
      <c r="L33" s="101"/>
    </row>
    <row r="34" spans="1:12" ht="13" x14ac:dyDescent="0.3">
      <c r="A34" s="156" t="s">
        <v>8</v>
      </c>
      <c r="B34" s="157"/>
      <c r="C34" s="158"/>
      <c r="D34" s="3"/>
      <c r="E34" s="34">
        <f>ROUND(E33+E26+E18,0)</f>
        <v>0</v>
      </c>
      <c r="F34" s="35">
        <f>ROUND(F33+F26+F18,0)</f>
        <v>0</v>
      </c>
      <c r="G34" s="34">
        <f>ROUND(G33+G26+G18,0)</f>
        <v>0</v>
      </c>
      <c r="H34" s="35">
        <f>ROUND(SUM(E34:G34),0)</f>
        <v>0</v>
      </c>
      <c r="I34" s="101"/>
      <c r="J34" s="7"/>
      <c r="K34" s="7"/>
      <c r="L34" s="101"/>
    </row>
    <row r="35" spans="1:12" ht="13" x14ac:dyDescent="0.3">
      <c r="A35" s="156"/>
      <c r="B35" s="157"/>
      <c r="C35" s="158"/>
      <c r="D35" s="3"/>
      <c r="E35" s="34"/>
      <c r="F35" s="35"/>
      <c r="G35" s="34"/>
      <c r="H35" s="35"/>
      <c r="I35" s="101"/>
      <c r="J35" s="7"/>
      <c r="K35" s="7"/>
      <c r="L35" s="101"/>
    </row>
    <row r="36" spans="1:12" ht="13" x14ac:dyDescent="0.3">
      <c r="A36" s="146" t="s">
        <v>9</v>
      </c>
      <c r="B36" s="147"/>
      <c r="C36" s="148"/>
      <c r="D36" s="3"/>
      <c r="E36" s="31">
        <v>0</v>
      </c>
      <c r="F36" s="32">
        <v>0</v>
      </c>
      <c r="G36" s="31">
        <v>0</v>
      </c>
      <c r="H36" s="32">
        <f>ROUND(SUM(E36:G36),0)</f>
        <v>0</v>
      </c>
      <c r="I36" s="101"/>
      <c r="J36" s="102"/>
      <c r="K36" s="7"/>
      <c r="L36" s="101"/>
    </row>
    <row r="37" spans="1:12" ht="13" x14ac:dyDescent="0.3">
      <c r="A37" s="146"/>
      <c r="B37" s="147"/>
      <c r="C37" s="148"/>
      <c r="D37" s="3"/>
      <c r="E37" s="31"/>
      <c r="F37" s="32"/>
      <c r="G37" s="31"/>
      <c r="H37" s="32"/>
      <c r="I37" s="101"/>
      <c r="J37" s="102"/>
      <c r="K37" s="7"/>
      <c r="L37" s="101"/>
    </row>
    <row r="38" spans="1:12" ht="13" x14ac:dyDescent="0.3">
      <c r="A38" s="146" t="s">
        <v>10</v>
      </c>
      <c r="B38" s="147"/>
      <c r="C38" s="148"/>
      <c r="D38" s="3"/>
      <c r="E38" s="31"/>
      <c r="F38" s="32"/>
      <c r="G38" s="31"/>
      <c r="H38" s="32"/>
      <c r="I38" s="101"/>
      <c r="J38" s="102"/>
      <c r="K38" s="102"/>
      <c r="L38" s="101"/>
    </row>
    <row r="39" spans="1:12" x14ac:dyDescent="0.25">
      <c r="A39" s="135" t="s">
        <v>15</v>
      </c>
      <c r="B39" s="136"/>
      <c r="C39" s="137"/>
      <c r="D39" s="12"/>
      <c r="E39" s="31">
        <v>0</v>
      </c>
      <c r="F39" s="32">
        <v>0</v>
      </c>
      <c r="G39" s="31">
        <v>0</v>
      </c>
      <c r="H39" s="32"/>
      <c r="I39" s="101"/>
      <c r="J39" s="102"/>
      <c r="K39" s="102"/>
      <c r="L39" s="101"/>
    </row>
    <row r="40" spans="1:12" x14ac:dyDescent="0.25">
      <c r="A40" s="135" t="s">
        <v>16</v>
      </c>
      <c r="B40" s="136"/>
      <c r="C40" s="137"/>
      <c r="D40" s="12"/>
      <c r="E40" s="31">
        <v>0</v>
      </c>
      <c r="F40" s="32">
        <v>0</v>
      </c>
      <c r="G40" s="31"/>
      <c r="H40" s="32"/>
      <c r="I40" s="101"/>
      <c r="J40" s="102"/>
      <c r="K40" s="102"/>
      <c r="L40" s="101"/>
    </row>
    <row r="41" spans="1:12" ht="13" x14ac:dyDescent="0.3">
      <c r="A41" s="153" t="s">
        <v>30</v>
      </c>
      <c r="B41" s="154"/>
      <c r="C41" s="155"/>
      <c r="D41" s="92"/>
      <c r="E41" s="34">
        <f>ROUND(SUM(E39:E40),0)</f>
        <v>0</v>
      </c>
      <c r="F41" s="35">
        <f>ROUND(SUM(F39:F40),0)</f>
        <v>0</v>
      </c>
      <c r="G41" s="34">
        <f>ROUND(SUM(G39:G40),0)</f>
        <v>0</v>
      </c>
      <c r="H41" s="35">
        <f>ROUND(SUM(E41:G41),0)</f>
        <v>0</v>
      </c>
      <c r="I41" s="101"/>
      <c r="J41" s="7"/>
      <c r="K41" s="7"/>
      <c r="L41" s="101"/>
    </row>
    <row r="42" spans="1:12" ht="13" x14ac:dyDescent="0.3">
      <c r="A42" s="153"/>
      <c r="B42" s="154"/>
      <c r="C42" s="155"/>
      <c r="D42" s="92"/>
      <c r="E42" s="34"/>
      <c r="F42" s="35"/>
      <c r="G42" s="34"/>
      <c r="H42" s="35"/>
      <c r="I42" s="101"/>
      <c r="J42" s="7"/>
      <c r="K42" s="7"/>
      <c r="L42" s="101"/>
    </row>
    <row r="43" spans="1:12" ht="12.75" hidden="1" customHeight="1" x14ac:dyDescent="0.3">
      <c r="A43" s="146" t="s">
        <v>11</v>
      </c>
      <c r="B43" s="147"/>
      <c r="C43" s="148"/>
      <c r="D43" s="3"/>
      <c r="E43" s="31">
        <v>0</v>
      </c>
      <c r="F43" s="32"/>
      <c r="G43" s="31"/>
      <c r="H43" s="32"/>
      <c r="I43" s="101"/>
      <c r="J43" s="102"/>
      <c r="K43" s="102"/>
      <c r="L43" s="101"/>
    </row>
    <row r="44" spans="1:12" ht="12.75" hidden="1" customHeight="1" x14ac:dyDescent="0.25">
      <c r="A44" s="135" t="s">
        <v>17</v>
      </c>
      <c r="B44" s="136"/>
      <c r="C44" s="137"/>
      <c r="D44" s="12"/>
      <c r="E44" s="31"/>
      <c r="F44" s="32"/>
      <c r="G44" s="31"/>
      <c r="H44" s="32"/>
      <c r="I44" s="101"/>
      <c r="J44" s="102"/>
      <c r="K44" s="102"/>
      <c r="L44" s="101"/>
    </row>
    <row r="45" spans="1:12" ht="12.75" hidden="1" customHeight="1" x14ac:dyDescent="0.25">
      <c r="A45" s="135" t="s">
        <v>18</v>
      </c>
      <c r="B45" s="136"/>
      <c r="C45" s="137"/>
      <c r="D45" s="12"/>
      <c r="E45" s="31">
        <v>0</v>
      </c>
      <c r="F45" s="32">
        <v>0</v>
      </c>
      <c r="G45" s="31"/>
      <c r="H45" s="32"/>
      <c r="I45" s="101"/>
      <c r="J45" s="102"/>
      <c r="K45" s="102"/>
      <c r="L45" s="101"/>
    </row>
    <row r="46" spans="1:12" ht="12.75" hidden="1" customHeight="1" x14ac:dyDescent="0.25">
      <c r="A46" s="135" t="s">
        <v>19</v>
      </c>
      <c r="B46" s="136"/>
      <c r="C46" s="137"/>
      <c r="D46" s="12"/>
      <c r="E46" s="31"/>
      <c r="F46" s="32"/>
      <c r="G46" s="31"/>
      <c r="H46" s="32"/>
      <c r="I46" s="101"/>
      <c r="J46" s="102"/>
      <c r="K46" s="102"/>
      <c r="L46" s="101"/>
    </row>
    <row r="47" spans="1:12" ht="12.75" hidden="1" customHeight="1" x14ac:dyDescent="0.25">
      <c r="A47" s="135" t="s">
        <v>20</v>
      </c>
      <c r="B47" s="136"/>
      <c r="C47" s="137"/>
      <c r="D47" s="12"/>
      <c r="E47" s="31"/>
      <c r="F47" s="32"/>
      <c r="G47" s="31"/>
      <c r="H47" s="32"/>
      <c r="I47" s="101"/>
      <c r="J47" s="102"/>
      <c r="K47" s="102"/>
      <c r="L47" s="101"/>
    </row>
    <row r="48" spans="1:12" ht="12.75" hidden="1" customHeight="1" x14ac:dyDescent="0.25">
      <c r="A48" s="135" t="s">
        <v>21</v>
      </c>
      <c r="B48" s="136"/>
      <c r="C48" s="137"/>
      <c r="D48" s="12"/>
      <c r="E48" s="31"/>
      <c r="F48" s="32"/>
      <c r="G48" s="31"/>
      <c r="H48" s="32"/>
      <c r="I48" s="101"/>
      <c r="J48" s="102"/>
      <c r="K48" s="102"/>
      <c r="L48" s="101"/>
    </row>
    <row r="49" spans="1:15" ht="12.75" hidden="1" customHeight="1" x14ac:dyDescent="0.3">
      <c r="A49" s="153" t="s">
        <v>29</v>
      </c>
      <c r="B49" s="154"/>
      <c r="C49" s="155"/>
      <c r="D49" s="92"/>
      <c r="E49" s="34">
        <f>SUM(E44:E48)</f>
        <v>0</v>
      </c>
      <c r="F49" s="35">
        <f>SUM(F44:F48)</f>
        <v>0</v>
      </c>
      <c r="G49" s="34">
        <f>SUM(G44:G48)</f>
        <v>0</v>
      </c>
      <c r="H49" s="35">
        <f>SUM(E49:G49)</f>
        <v>0</v>
      </c>
      <c r="I49" s="101"/>
      <c r="J49" s="7"/>
      <c r="K49" s="102"/>
      <c r="L49" s="101"/>
    </row>
    <row r="50" spans="1:15" ht="12.75" hidden="1" customHeight="1" x14ac:dyDescent="0.3">
      <c r="A50" s="153"/>
      <c r="B50" s="154"/>
      <c r="C50" s="155"/>
      <c r="D50" s="92"/>
      <c r="E50" s="34"/>
      <c r="F50" s="35"/>
      <c r="G50" s="34"/>
      <c r="H50" s="35"/>
      <c r="I50" s="101"/>
      <c r="J50" s="7"/>
      <c r="K50" s="102"/>
      <c r="L50" s="101"/>
    </row>
    <row r="51" spans="1:15" ht="13" x14ac:dyDescent="0.3">
      <c r="A51" s="163" t="s">
        <v>12</v>
      </c>
      <c r="B51" s="164"/>
      <c r="C51" s="165"/>
      <c r="D51" s="17"/>
      <c r="E51" s="31"/>
      <c r="F51" s="32"/>
      <c r="G51" s="31"/>
      <c r="H51" s="32"/>
      <c r="I51" s="101"/>
      <c r="J51" s="102"/>
      <c r="K51" s="102"/>
      <c r="L51" s="101"/>
    </row>
    <row r="52" spans="1:15" x14ac:dyDescent="0.25">
      <c r="A52" s="150" t="s">
        <v>22</v>
      </c>
      <c r="B52" s="151"/>
      <c r="C52" s="152"/>
      <c r="D52" s="16"/>
      <c r="E52" s="31">
        <v>0</v>
      </c>
      <c r="F52" s="32">
        <v>0</v>
      </c>
      <c r="G52" s="31">
        <v>0</v>
      </c>
      <c r="H52" s="32"/>
      <c r="I52" s="101"/>
      <c r="J52" s="102"/>
      <c r="K52" s="102"/>
      <c r="L52" s="101"/>
    </row>
    <row r="53" spans="1:15" x14ac:dyDescent="0.25">
      <c r="A53" s="150" t="s">
        <v>23</v>
      </c>
      <c r="B53" s="151"/>
      <c r="C53" s="152"/>
      <c r="D53" s="16"/>
      <c r="E53" s="31">
        <v>0</v>
      </c>
      <c r="F53" s="32">
        <v>0</v>
      </c>
      <c r="G53" s="31">
        <v>0</v>
      </c>
      <c r="H53" s="32"/>
      <c r="I53" s="101"/>
      <c r="J53" s="102"/>
      <c r="K53" s="102"/>
      <c r="L53" s="101"/>
    </row>
    <row r="54" spans="1:15" x14ac:dyDescent="0.25">
      <c r="A54" s="150" t="s">
        <v>24</v>
      </c>
      <c r="B54" s="151"/>
      <c r="C54" s="152"/>
      <c r="D54" s="16"/>
      <c r="E54" s="31">
        <v>0</v>
      </c>
      <c r="F54" s="32">
        <v>0</v>
      </c>
      <c r="G54" s="31">
        <v>0</v>
      </c>
      <c r="H54" s="32"/>
      <c r="I54" s="101"/>
      <c r="J54" s="102"/>
      <c r="K54" s="102"/>
      <c r="L54" s="101"/>
    </row>
    <row r="55" spans="1:15" ht="12.75" hidden="1" customHeight="1" x14ac:dyDescent="0.25">
      <c r="A55" s="150" t="s">
        <v>25</v>
      </c>
      <c r="B55" s="151"/>
      <c r="C55" s="152"/>
      <c r="D55" s="16"/>
      <c r="E55" s="31">
        <v>0</v>
      </c>
      <c r="F55" s="32">
        <v>0</v>
      </c>
      <c r="G55" s="31">
        <v>0</v>
      </c>
      <c r="H55" s="32"/>
      <c r="I55" s="101"/>
      <c r="J55" s="102"/>
      <c r="K55" s="102"/>
      <c r="L55" s="101"/>
    </row>
    <row r="56" spans="1:15" x14ac:dyDescent="0.25">
      <c r="A56" s="150" t="s">
        <v>26</v>
      </c>
      <c r="B56" s="151"/>
      <c r="C56" s="152"/>
      <c r="D56" s="16"/>
      <c r="E56" s="31">
        <v>0</v>
      </c>
      <c r="F56" s="32">
        <v>0</v>
      </c>
      <c r="G56" s="31">
        <v>0</v>
      </c>
      <c r="H56" s="32"/>
      <c r="I56" s="101"/>
      <c r="J56" s="102"/>
      <c r="K56" s="102"/>
      <c r="L56" s="101"/>
    </row>
    <row r="57" spans="1:15" ht="12.75" hidden="1" customHeight="1" x14ac:dyDescent="0.25">
      <c r="A57" s="150" t="s">
        <v>27</v>
      </c>
      <c r="B57" s="151"/>
      <c r="C57" s="152"/>
      <c r="D57" s="16"/>
      <c r="E57" s="31"/>
      <c r="F57" s="32"/>
      <c r="G57" s="31"/>
      <c r="H57" s="32"/>
      <c r="I57" s="101"/>
      <c r="J57" s="101"/>
      <c r="K57" s="101"/>
      <c r="L57" s="101"/>
    </row>
    <row r="58" spans="1:15" x14ac:dyDescent="0.25">
      <c r="A58" s="135" t="s">
        <v>33</v>
      </c>
      <c r="B58" s="136"/>
      <c r="C58" s="137"/>
      <c r="D58" s="16">
        <f>D21</f>
        <v>0</v>
      </c>
      <c r="E58" s="106">
        <f>ROUND(I59*J59*B58,0)</f>
        <v>0</v>
      </c>
      <c r="F58" s="113">
        <f>ROUND(E58,0)</f>
        <v>0</v>
      </c>
      <c r="G58" s="31">
        <f>ROUND(F58,0)</f>
        <v>0</v>
      </c>
      <c r="H58" s="32"/>
      <c r="I58" s="101"/>
      <c r="J58" s="29" t="s">
        <v>45</v>
      </c>
      <c r="K58" s="29" t="s">
        <v>46</v>
      </c>
      <c r="L58" s="101"/>
    </row>
    <row r="59" spans="1:15" x14ac:dyDescent="0.25">
      <c r="A59" s="135" t="s">
        <v>21</v>
      </c>
      <c r="B59" s="136"/>
      <c r="C59" s="137"/>
      <c r="D59" s="91"/>
      <c r="E59" s="31"/>
      <c r="F59" s="32"/>
      <c r="G59" s="31"/>
      <c r="H59" s="32"/>
      <c r="I59" s="101"/>
      <c r="J59" s="51">
        <v>369.65</v>
      </c>
      <c r="K59" s="27">
        <v>24</v>
      </c>
      <c r="L59" s="59"/>
    </row>
    <row r="60" spans="1:15" ht="13" x14ac:dyDescent="0.3">
      <c r="A60" s="153" t="s">
        <v>28</v>
      </c>
      <c r="B60" s="154"/>
      <c r="C60" s="155"/>
      <c r="D60" s="92"/>
      <c r="E60" s="34">
        <f>ROUND(SUM(E52:E59),0)</f>
        <v>0</v>
      </c>
      <c r="F60" s="35">
        <f>ROUND(SUM(F52:F59),0)</f>
        <v>0</v>
      </c>
      <c r="G60" s="34">
        <f>ROUND(SUM(G52:G59),0)</f>
        <v>0</v>
      </c>
      <c r="H60" s="35">
        <f>ROUND(SUM(E60:G60),0)</f>
        <v>0</v>
      </c>
      <c r="I60" s="101"/>
      <c r="J60" s="51">
        <v>388.13</v>
      </c>
      <c r="K60" s="52">
        <v>0</v>
      </c>
      <c r="L60" s="59"/>
      <c r="M60" s="10"/>
      <c r="N60" s="10"/>
      <c r="O60" s="10"/>
    </row>
    <row r="61" spans="1:15" ht="13.5" thickBot="1" x14ac:dyDescent="0.35">
      <c r="A61" s="166" t="s">
        <v>13</v>
      </c>
      <c r="B61" s="167"/>
      <c r="C61" s="168"/>
      <c r="D61" s="26"/>
      <c r="E61" s="36">
        <f>ROUND(E60+E49+E41+E36+E34,0)</f>
        <v>0</v>
      </c>
      <c r="F61" s="37">
        <f>ROUND(F60+F49+F41+F36+F34,0)</f>
        <v>0</v>
      </c>
      <c r="G61" s="36">
        <f>ROUND(G60+G49+G41+G36+G34,0)</f>
        <v>0</v>
      </c>
      <c r="H61" s="37">
        <f>ROUND(SUM(E61:G61),0)</f>
        <v>0</v>
      </c>
      <c r="I61" s="101"/>
      <c r="J61" s="7"/>
      <c r="K61" s="7"/>
      <c r="L61" s="101"/>
    </row>
    <row r="62" spans="1:15" s="10" customFormat="1" ht="13" x14ac:dyDescent="0.3">
      <c r="A62" s="179" t="s">
        <v>31</v>
      </c>
      <c r="B62" s="180"/>
      <c r="C62" s="181"/>
      <c r="D62" s="25"/>
      <c r="E62" s="38">
        <f>ROUND(E61-E58-E36-E56,0)</f>
        <v>0</v>
      </c>
      <c r="F62" s="39">
        <f>ROUND(F61-F58-F36-F56,0)</f>
        <v>0</v>
      </c>
      <c r="G62" s="38">
        <f>ROUND(G61-G58-G36-G56,0)</f>
        <v>0</v>
      </c>
      <c r="H62" s="39">
        <f>ROUND(SUM(E62:G62),0)</f>
        <v>0</v>
      </c>
      <c r="J62" s="11"/>
      <c r="K62" s="11"/>
      <c r="M62"/>
      <c r="N62"/>
      <c r="O62"/>
    </row>
    <row r="63" spans="1:15" ht="13.5" thickBot="1" x14ac:dyDescent="0.35">
      <c r="A63" s="166" t="s">
        <v>47</v>
      </c>
      <c r="B63" s="167"/>
      <c r="C63" s="168"/>
      <c r="D63" s="30">
        <v>0.52</v>
      </c>
      <c r="E63" s="40">
        <f>ROUND(E62*$D$63,0)</f>
        <v>0</v>
      </c>
      <c r="F63" s="46">
        <f>ROUND(F62*$D$63,0)</f>
        <v>0</v>
      </c>
      <c r="G63" s="40">
        <f>ROUND(G62*$D$63,0)</f>
        <v>0</v>
      </c>
      <c r="H63" s="41">
        <f>ROUND(SUM(E63:G63),0)</f>
        <v>0</v>
      </c>
      <c r="I63" s="101"/>
      <c r="J63" s="7"/>
      <c r="K63" s="102"/>
      <c r="L63" s="101"/>
    </row>
    <row r="64" spans="1:15" ht="13.5" thickBot="1" x14ac:dyDescent="0.35">
      <c r="A64" s="176" t="s">
        <v>14</v>
      </c>
      <c r="B64" s="177"/>
      <c r="C64" s="178"/>
      <c r="D64" s="24"/>
      <c r="E64" s="42">
        <f>ROUND(E63+E61,0)</f>
        <v>0</v>
      </c>
      <c r="F64" s="43">
        <f>ROUND(F63+F61,0)</f>
        <v>0</v>
      </c>
      <c r="G64" s="42">
        <f>ROUND(G63+G61,0)</f>
        <v>0</v>
      </c>
      <c r="H64" s="44">
        <f>ROUND(SUM(E64:G64),0)</f>
        <v>0</v>
      </c>
      <c r="I64" s="101"/>
      <c r="J64" s="7"/>
      <c r="K64" s="7"/>
      <c r="L64" s="101"/>
    </row>
    <row r="65" spans="1:12" ht="12.5" customHeight="1" x14ac:dyDescent="0.25">
      <c r="A65" s="186" t="s">
        <v>32</v>
      </c>
      <c r="B65" s="186"/>
      <c r="C65" s="186"/>
      <c r="D65" s="186"/>
      <c r="E65" s="186"/>
      <c r="F65" s="186"/>
      <c r="G65" s="186"/>
      <c r="H65" s="161">
        <f>ROUND(H64,0)</f>
        <v>0</v>
      </c>
      <c r="I65" s="101"/>
      <c r="J65" s="101"/>
      <c r="K65" s="101"/>
      <c r="L65" s="101"/>
    </row>
    <row r="66" spans="1:12" ht="12.5" customHeight="1" x14ac:dyDescent="0.25">
      <c r="A66" s="187"/>
      <c r="B66" s="187"/>
      <c r="C66" s="187"/>
      <c r="D66" s="187"/>
      <c r="E66" s="187"/>
      <c r="F66" s="187"/>
      <c r="G66" s="187"/>
      <c r="H66" s="162"/>
      <c r="I66" s="101"/>
      <c r="J66" s="101"/>
      <c r="K66" s="101"/>
      <c r="L66" s="101"/>
    </row>
    <row r="67" spans="1:12" x14ac:dyDescent="0.25">
      <c r="A67" s="101"/>
      <c r="B67" s="101"/>
      <c r="C67" s="101"/>
      <c r="D67" s="101"/>
      <c r="E67" s="13"/>
      <c r="F67" s="13"/>
      <c r="G67" s="13"/>
      <c r="H67" s="101"/>
      <c r="I67" s="101"/>
      <c r="J67" s="101"/>
      <c r="K67" s="101"/>
      <c r="L67" s="101"/>
    </row>
    <row r="68" spans="1:12" x14ac:dyDescent="0.25">
      <c r="A68" s="193" t="s">
        <v>74</v>
      </c>
      <c r="B68" s="101"/>
      <c r="C68" s="101"/>
      <c r="D68" s="101"/>
      <c r="E68" s="13"/>
      <c r="F68" s="13"/>
      <c r="G68" s="13"/>
      <c r="H68" s="101"/>
      <c r="I68" s="101"/>
      <c r="J68" s="101"/>
      <c r="K68" s="101"/>
      <c r="L68" s="101"/>
    </row>
    <row r="69" spans="1:12" ht="13" x14ac:dyDescent="0.3">
      <c r="A69" s="112" t="s">
        <v>62</v>
      </c>
      <c r="B69" s="112"/>
      <c r="C69" s="112"/>
      <c r="D69" s="110"/>
      <c r="E69" s="110"/>
      <c r="F69" s="110"/>
      <c r="G69" s="111"/>
      <c r="H69" s="111"/>
      <c r="I69" s="101"/>
      <c r="J69" s="101"/>
      <c r="K69" s="101"/>
      <c r="L69" s="101"/>
    </row>
    <row r="70" spans="1:12" ht="13" x14ac:dyDescent="0.3">
      <c r="A70" s="110" t="s">
        <v>63</v>
      </c>
      <c r="B70" s="110"/>
      <c r="C70" s="110"/>
      <c r="D70" s="110"/>
      <c r="E70" s="110"/>
      <c r="F70" s="110"/>
      <c r="G70" s="111"/>
      <c r="H70" s="111"/>
      <c r="I70" s="101"/>
      <c r="J70" s="101"/>
      <c r="K70" s="101"/>
      <c r="L70" s="101"/>
    </row>
    <row r="71" spans="1:12" x14ac:dyDescent="0.25">
      <c r="A71" s="159"/>
      <c r="B71" s="159"/>
      <c r="C71" s="159"/>
      <c r="D71" s="93"/>
      <c r="E71" s="13"/>
      <c r="F71" s="13"/>
      <c r="G71" s="13"/>
      <c r="H71" s="101"/>
      <c r="I71" s="101"/>
      <c r="J71" s="101"/>
      <c r="K71" s="101"/>
      <c r="L71" s="101"/>
    </row>
    <row r="72" spans="1:12" x14ac:dyDescent="0.25">
      <c r="A72" s="13"/>
      <c r="B72" s="13"/>
      <c r="C72" s="13"/>
      <c r="D72" s="13"/>
      <c r="E72" s="13"/>
      <c r="F72" s="13"/>
      <c r="G72" s="13"/>
      <c r="H72" s="101"/>
      <c r="I72" s="101"/>
      <c r="J72" s="101"/>
      <c r="K72" s="101"/>
      <c r="L72" s="101"/>
    </row>
    <row r="73" spans="1:12" x14ac:dyDescent="0.25">
      <c r="A73" s="101"/>
      <c r="B73" s="101"/>
      <c r="C73" s="101"/>
      <c r="D73" s="101"/>
      <c r="E73" s="13"/>
      <c r="F73" s="13"/>
      <c r="G73" s="13"/>
      <c r="H73" s="101"/>
      <c r="I73" s="101"/>
      <c r="J73" s="101"/>
      <c r="K73" s="101"/>
      <c r="L73" s="101"/>
    </row>
    <row r="74" spans="1:12" x14ac:dyDescent="0.25">
      <c r="A74" s="101"/>
      <c r="B74" s="101"/>
      <c r="C74" s="101"/>
      <c r="D74" s="101"/>
      <c r="E74" s="13"/>
      <c r="F74" s="13"/>
      <c r="G74" s="13"/>
      <c r="H74" s="101"/>
      <c r="I74" s="101"/>
      <c r="J74" s="101"/>
      <c r="K74" s="101"/>
      <c r="L74" s="101"/>
    </row>
    <row r="75" spans="1:12" x14ac:dyDescent="0.25">
      <c r="A75" s="101"/>
      <c r="B75" s="101"/>
      <c r="C75" s="101"/>
      <c r="D75" s="101"/>
      <c r="E75" s="13"/>
      <c r="F75" s="13"/>
      <c r="G75" s="13"/>
      <c r="H75" s="101"/>
      <c r="I75" s="101"/>
      <c r="J75" s="101"/>
      <c r="K75" s="101"/>
      <c r="L75" s="101"/>
    </row>
    <row r="76" spans="1:12" x14ac:dyDescent="0.25">
      <c r="A76" s="101"/>
      <c r="B76" s="101"/>
      <c r="C76" s="101"/>
      <c r="D76" s="101"/>
      <c r="E76" s="13"/>
      <c r="F76" s="13"/>
      <c r="G76" s="13"/>
      <c r="H76" s="101"/>
      <c r="I76" s="101"/>
      <c r="J76" s="101"/>
      <c r="K76" s="101"/>
      <c r="L76" s="101"/>
    </row>
    <row r="77" spans="1:12" x14ac:dyDescent="0.25">
      <c r="A77" s="101"/>
      <c r="B77" s="101"/>
      <c r="C77" s="101"/>
      <c r="D77" s="101"/>
      <c r="E77" s="13"/>
      <c r="F77" s="13"/>
      <c r="G77" s="13"/>
      <c r="H77" s="101"/>
      <c r="I77" s="101"/>
      <c r="J77" s="101"/>
      <c r="K77" s="101"/>
      <c r="L77" s="101"/>
    </row>
    <row r="78" spans="1:12" x14ac:dyDescent="0.25">
      <c r="A78" s="101"/>
      <c r="B78" s="101"/>
      <c r="C78" s="101"/>
      <c r="D78" s="101"/>
      <c r="E78" s="13"/>
      <c r="F78" s="13"/>
      <c r="G78" s="13"/>
      <c r="H78" s="101"/>
      <c r="I78" s="101"/>
      <c r="J78" s="101"/>
      <c r="K78" s="101"/>
      <c r="L78" s="101"/>
    </row>
    <row r="79" spans="1:12" x14ac:dyDescent="0.25">
      <c r="A79" s="101"/>
      <c r="B79" s="101"/>
      <c r="C79" s="101"/>
      <c r="D79" s="101"/>
      <c r="E79" s="13"/>
      <c r="F79" s="13"/>
      <c r="G79" s="13"/>
      <c r="H79" s="101"/>
      <c r="I79" s="101"/>
      <c r="J79" s="101"/>
      <c r="K79" s="101"/>
      <c r="L79" s="101"/>
    </row>
    <row r="80" spans="1:12" x14ac:dyDescent="0.25">
      <c r="A80" s="101"/>
      <c r="B80" s="101"/>
      <c r="C80" s="101"/>
      <c r="D80" s="101"/>
      <c r="E80" s="13"/>
      <c r="F80" s="13"/>
      <c r="G80" s="13"/>
      <c r="H80" s="101"/>
      <c r="I80" s="101"/>
      <c r="J80" s="101"/>
      <c r="K80" s="101"/>
      <c r="L80" s="101"/>
    </row>
  </sheetData>
  <sheetProtection selectLockedCells="1" selectUnlockedCells="1"/>
  <mergeCells count="71">
    <mergeCell ref="A23:C23"/>
    <mergeCell ref="A22:C22"/>
    <mergeCell ref="M9:O9"/>
    <mergeCell ref="M18:O18"/>
    <mergeCell ref="H65:H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1:C71"/>
    <mergeCell ref="A60:C60"/>
    <mergeCell ref="A61:C61"/>
    <mergeCell ref="A62:C62"/>
    <mergeCell ref="A63:C63"/>
    <mergeCell ref="A64:C64"/>
    <mergeCell ref="A65:G66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8:C18"/>
    <mergeCell ref="A19:C19"/>
    <mergeCell ref="J9:K9"/>
    <mergeCell ref="A11:C11"/>
    <mergeCell ref="A12:C12"/>
    <mergeCell ref="A13:C13"/>
    <mergeCell ref="A14:C14"/>
    <mergeCell ref="A20:C20"/>
    <mergeCell ref="A10:C10"/>
    <mergeCell ref="A21:C21"/>
    <mergeCell ref="A1:H1"/>
    <mergeCell ref="A2:E2"/>
    <mergeCell ref="F2:H2"/>
    <mergeCell ref="A3:H3"/>
    <mergeCell ref="A4:H4"/>
    <mergeCell ref="A6:H6"/>
    <mergeCell ref="A7:C9"/>
    <mergeCell ref="D7:D9"/>
    <mergeCell ref="E7:H7"/>
    <mergeCell ref="H8:H9"/>
    <mergeCell ref="A15:C15"/>
    <mergeCell ref="A16:C16"/>
    <mergeCell ref="A17:C1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0"/>
  <sheetViews>
    <sheetView zoomScaleNormal="100" workbookViewId="0">
      <selection activeCell="A6" sqref="A6:H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3" bestFit="1" customWidth="1"/>
    <col min="6" max="6" width="11.81640625" bestFit="1" customWidth="1"/>
    <col min="7" max="7" width="11.81640625" style="23" bestFit="1" customWidth="1"/>
    <col min="8" max="8" width="12.81640625" customWidth="1"/>
    <col min="14" max="17" width="12" bestFit="1" customWidth="1"/>
  </cols>
  <sheetData>
    <row r="1" spans="1:17" x14ac:dyDescent="0.25">
      <c r="A1" s="125" t="str">
        <f>'Cumulative Budget'!A1:H1</f>
        <v xml:space="preserve">PI Name: </v>
      </c>
      <c r="B1" s="125"/>
      <c r="C1" s="125"/>
      <c r="D1" s="125"/>
      <c r="E1" s="125"/>
      <c r="F1" s="125"/>
      <c r="G1" s="125"/>
      <c r="H1" s="125"/>
    </row>
    <row r="2" spans="1:17" x14ac:dyDescent="0.25">
      <c r="A2" s="125" t="str">
        <f>'Cumulative Budget'!A2:E2</f>
        <v xml:space="preserve">Agency: </v>
      </c>
      <c r="B2" s="125"/>
      <c r="C2" s="125"/>
      <c r="D2" s="125"/>
      <c r="E2" s="125"/>
      <c r="F2" s="125" t="str">
        <f>'Cumulative Budget'!F2:H2</f>
        <v>Program:</v>
      </c>
      <c r="G2" s="125"/>
      <c r="H2" s="125"/>
    </row>
    <row r="3" spans="1:17" ht="12.75" customHeight="1" x14ac:dyDescent="0.25">
      <c r="A3" s="149" t="str">
        <f>'Cumulative Budget'!A3:H3</f>
        <v xml:space="preserve">Proposal Title: 
</v>
      </c>
      <c r="B3" s="149"/>
      <c r="C3" s="149"/>
      <c r="D3" s="149"/>
      <c r="E3" s="149"/>
      <c r="F3" s="149"/>
      <c r="G3" s="149"/>
      <c r="H3" s="149"/>
    </row>
    <row r="4" spans="1:17" ht="12.75" customHeight="1" x14ac:dyDescent="0.25">
      <c r="A4" s="149" t="str">
        <f>'Cumulative Budget'!A4:H4</f>
        <v>Project Dates:</v>
      </c>
      <c r="B4" s="149"/>
      <c r="C4" s="149"/>
      <c r="D4" s="149"/>
      <c r="E4" s="149"/>
      <c r="F4" s="149"/>
      <c r="G4" s="149"/>
      <c r="H4" s="149"/>
    </row>
    <row r="5" spans="1:17" x14ac:dyDescent="0.25">
      <c r="E5" s="13"/>
      <c r="G5" s="13"/>
    </row>
    <row r="6" spans="1:17" x14ac:dyDescent="0.25">
      <c r="A6" s="138" t="s">
        <v>0</v>
      </c>
      <c r="B6" s="138"/>
      <c r="C6" s="138"/>
      <c r="D6" s="138"/>
      <c r="E6" s="138"/>
      <c r="F6" s="138"/>
      <c r="G6" s="138"/>
      <c r="H6" s="138"/>
      <c r="I6" s="1"/>
    </row>
    <row r="7" spans="1:17" x14ac:dyDescent="0.25">
      <c r="A7" s="142" t="s">
        <v>1</v>
      </c>
      <c r="B7" s="142"/>
      <c r="C7" s="142"/>
      <c r="D7" s="139" t="s">
        <v>38</v>
      </c>
      <c r="E7" s="142" t="s">
        <v>2</v>
      </c>
      <c r="F7" s="142"/>
      <c r="G7" s="142"/>
      <c r="H7" s="142"/>
      <c r="I7" s="1"/>
      <c r="J7" s="6"/>
      <c r="K7" s="6"/>
    </row>
    <row r="8" spans="1:17" x14ac:dyDescent="0.25">
      <c r="A8" s="142"/>
      <c r="B8" s="142"/>
      <c r="C8" s="142"/>
      <c r="D8" s="140"/>
      <c r="E8" s="48" t="s">
        <v>3</v>
      </c>
      <c r="F8" s="54" t="s">
        <v>4</v>
      </c>
      <c r="G8" s="48" t="s">
        <v>5</v>
      </c>
      <c r="H8" s="142" t="s">
        <v>6</v>
      </c>
      <c r="J8" s="6"/>
      <c r="K8" s="6"/>
    </row>
    <row r="9" spans="1:17" s="2" customFormat="1" ht="13" x14ac:dyDescent="0.3">
      <c r="A9" s="142"/>
      <c r="B9" s="142"/>
      <c r="C9" s="142"/>
      <c r="D9" s="141"/>
      <c r="E9" s="49" t="s">
        <v>50</v>
      </c>
      <c r="F9" s="50" t="s">
        <v>50</v>
      </c>
      <c r="G9" s="49" t="s">
        <v>50</v>
      </c>
      <c r="H9" s="142"/>
      <c r="J9" s="160"/>
      <c r="K9" s="160"/>
      <c r="M9" s="191" t="s">
        <v>60</v>
      </c>
      <c r="N9" s="191"/>
      <c r="O9" s="191"/>
      <c r="P9" s="63"/>
      <c r="Q9" s="63"/>
    </row>
    <row r="10" spans="1:17" ht="13" x14ac:dyDescent="0.3">
      <c r="A10" s="146" t="s">
        <v>7</v>
      </c>
      <c r="B10" s="147"/>
      <c r="C10" s="148"/>
      <c r="D10" s="3"/>
      <c r="E10" s="22"/>
      <c r="F10" s="4"/>
      <c r="G10" s="22"/>
      <c r="H10" s="4"/>
      <c r="J10" s="27" t="s">
        <v>43</v>
      </c>
      <c r="K10" s="27" t="s">
        <v>44</v>
      </c>
      <c r="M10" s="80" t="s">
        <v>3</v>
      </c>
      <c r="N10" s="81" t="s">
        <v>4</v>
      </c>
      <c r="O10" s="82" t="s">
        <v>5</v>
      </c>
      <c r="P10" s="62"/>
      <c r="Q10" s="62"/>
    </row>
    <row r="11" spans="1:17" x14ac:dyDescent="0.25">
      <c r="A11" s="143"/>
      <c r="B11" s="144"/>
      <c r="C11" s="145"/>
      <c r="D11" s="55">
        <v>1</v>
      </c>
      <c r="E11" s="31">
        <f t="shared" ref="E11:E16" si="0">ROUND(J11/K11*D11,0)</f>
        <v>0</v>
      </c>
      <c r="F11" s="32">
        <f t="shared" ref="F11:G16" si="1">ROUND(E11*1.035,0)</f>
        <v>0</v>
      </c>
      <c r="G11" s="31">
        <f t="shared" si="1"/>
        <v>0</v>
      </c>
      <c r="H11" s="32"/>
      <c r="J11" s="28">
        <v>0</v>
      </c>
      <c r="K11" s="27">
        <v>9</v>
      </c>
      <c r="M11" s="68">
        <f>SUM(J11)</f>
        <v>0</v>
      </c>
      <c r="N11" s="69">
        <f>J11*1.035</f>
        <v>0</v>
      </c>
      <c r="O11" s="70">
        <f>N11*1.035</f>
        <v>0</v>
      </c>
      <c r="P11" s="64"/>
      <c r="Q11" s="64"/>
    </row>
    <row r="12" spans="1:17" x14ac:dyDescent="0.25">
      <c r="A12" s="143"/>
      <c r="B12" s="144"/>
      <c r="C12" s="145"/>
      <c r="D12" s="55">
        <v>1</v>
      </c>
      <c r="E12" s="31">
        <f t="shared" si="0"/>
        <v>0</v>
      </c>
      <c r="F12" s="32">
        <f t="shared" si="1"/>
        <v>0</v>
      </c>
      <c r="G12" s="31">
        <f t="shared" si="1"/>
        <v>0</v>
      </c>
      <c r="H12" s="32"/>
      <c r="J12" s="28">
        <v>0</v>
      </c>
      <c r="K12" s="27">
        <v>9</v>
      </c>
      <c r="M12" s="68">
        <f t="shared" ref="M12:M16" si="2">SUM(J12)</f>
        <v>0</v>
      </c>
      <c r="N12" s="69">
        <f t="shared" ref="N12:N16" si="3">J12*1.035</f>
        <v>0</v>
      </c>
      <c r="O12" s="70">
        <f t="shared" ref="O12:O16" si="4">N12*1.035</f>
        <v>0</v>
      </c>
      <c r="P12" s="64"/>
      <c r="Q12" s="64"/>
    </row>
    <row r="13" spans="1:17" x14ac:dyDescent="0.25">
      <c r="A13" s="143"/>
      <c r="B13" s="144"/>
      <c r="C13" s="145"/>
      <c r="D13" s="55">
        <v>1</v>
      </c>
      <c r="E13" s="31">
        <f t="shared" si="0"/>
        <v>0</v>
      </c>
      <c r="F13" s="32">
        <f t="shared" si="1"/>
        <v>0</v>
      </c>
      <c r="G13" s="31">
        <f t="shared" si="1"/>
        <v>0</v>
      </c>
      <c r="H13" s="32"/>
      <c r="J13" s="28">
        <v>0</v>
      </c>
      <c r="K13" s="27">
        <v>9</v>
      </c>
      <c r="M13" s="68">
        <f t="shared" si="2"/>
        <v>0</v>
      </c>
      <c r="N13" s="69">
        <f t="shared" si="3"/>
        <v>0</v>
      </c>
      <c r="O13" s="70">
        <f t="shared" si="4"/>
        <v>0</v>
      </c>
      <c r="P13" s="64"/>
      <c r="Q13" s="64"/>
    </row>
    <row r="14" spans="1:17" x14ac:dyDescent="0.25">
      <c r="A14" s="143"/>
      <c r="B14" s="144"/>
      <c r="C14" s="145"/>
      <c r="D14" s="55">
        <v>1</v>
      </c>
      <c r="E14" s="31">
        <f t="shared" si="0"/>
        <v>0</v>
      </c>
      <c r="F14" s="32">
        <f t="shared" si="1"/>
        <v>0</v>
      </c>
      <c r="G14" s="31">
        <f t="shared" si="1"/>
        <v>0</v>
      </c>
      <c r="H14" s="32"/>
      <c r="J14" s="28">
        <v>0</v>
      </c>
      <c r="K14" s="27">
        <v>9</v>
      </c>
      <c r="M14" s="68">
        <f t="shared" si="2"/>
        <v>0</v>
      </c>
      <c r="N14" s="69">
        <f t="shared" si="3"/>
        <v>0</v>
      </c>
      <c r="O14" s="70">
        <f t="shared" si="4"/>
        <v>0</v>
      </c>
      <c r="P14" s="64"/>
      <c r="Q14" s="64"/>
    </row>
    <row r="15" spans="1:17" x14ac:dyDescent="0.25">
      <c r="A15" s="143"/>
      <c r="B15" s="144"/>
      <c r="C15" s="145"/>
      <c r="D15" s="55">
        <v>1</v>
      </c>
      <c r="E15" s="31">
        <f t="shared" si="0"/>
        <v>0</v>
      </c>
      <c r="F15" s="32">
        <f t="shared" si="1"/>
        <v>0</v>
      </c>
      <c r="G15" s="31">
        <f t="shared" si="1"/>
        <v>0</v>
      </c>
      <c r="H15" s="32"/>
      <c r="J15" s="28">
        <v>0</v>
      </c>
      <c r="K15" s="27">
        <v>9</v>
      </c>
      <c r="M15" s="68">
        <f t="shared" si="2"/>
        <v>0</v>
      </c>
      <c r="N15" s="69">
        <f t="shared" si="3"/>
        <v>0</v>
      </c>
      <c r="O15" s="70">
        <f t="shared" si="4"/>
        <v>0</v>
      </c>
      <c r="P15" s="64"/>
      <c r="Q15" s="64"/>
    </row>
    <row r="16" spans="1:17" x14ac:dyDescent="0.25">
      <c r="A16" s="143" t="str">
        <f>'Cumulative Budget'!A16:C16</f>
        <v>Dr. XXX (CoPI5)</v>
      </c>
      <c r="B16" s="144"/>
      <c r="C16" s="145"/>
      <c r="D16" s="55">
        <v>1</v>
      </c>
      <c r="E16" s="31">
        <f t="shared" si="0"/>
        <v>0</v>
      </c>
      <c r="F16" s="32">
        <f t="shared" si="1"/>
        <v>0</v>
      </c>
      <c r="G16" s="31">
        <f t="shared" si="1"/>
        <v>0</v>
      </c>
      <c r="H16" s="32"/>
      <c r="J16" s="28">
        <v>0</v>
      </c>
      <c r="K16" s="27">
        <v>9</v>
      </c>
      <c r="M16" s="71">
        <f t="shared" si="2"/>
        <v>0</v>
      </c>
      <c r="N16" s="72">
        <f t="shared" si="3"/>
        <v>0</v>
      </c>
      <c r="O16" s="73">
        <f t="shared" si="4"/>
        <v>0</v>
      </c>
      <c r="P16" s="64"/>
      <c r="Q16" s="64"/>
    </row>
    <row r="17" spans="1:17" x14ac:dyDescent="0.25">
      <c r="A17" s="132"/>
      <c r="B17" s="133"/>
      <c r="C17" s="134"/>
      <c r="D17" s="55"/>
      <c r="E17" s="31"/>
      <c r="F17" s="32"/>
      <c r="G17" s="31"/>
      <c r="H17" s="32"/>
      <c r="J17" s="5"/>
      <c r="K17" s="5"/>
    </row>
    <row r="18" spans="1:17" ht="13" x14ac:dyDescent="0.3">
      <c r="A18" s="135" t="s">
        <v>36</v>
      </c>
      <c r="B18" s="136"/>
      <c r="C18" s="137"/>
      <c r="D18" s="12"/>
      <c r="E18" s="31">
        <f>ROUND(SUM(E11:E17),0)</f>
        <v>0</v>
      </c>
      <c r="F18" s="32">
        <f>ROUND(SUM(F11:F17),0)</f>
        <v>0</v>
      </c>
      <c r="G18" s="31">
        <f>ROUND(SUM(G11:G17),0)</f>
        <v>0</v>
      </c>
      <c r="H18" s="32">
        <f>ROUND(SUM(E18:G18),0)</f>
        <v>0</v>
      </c>
      <c r="J18" s="5"/>
      <c r="K18" s="5"/>
      <c r="M18" s="188" t="s">
        <v>61</v>
      </c>
      <c r="N18" s="189"/>
      <c r="O18" s="190"/>
      <c r="P18" s="63"/>
      <c r="Q18" s="63"/>
    </row>
    <row r="19" spans="1:17" ht="13" x14ac:dyDescent="0.3">
      <c r="A19" s="146" t="s">
        <v>34</v>
      </c>
      <c r="B19" s="147"/>
      <c r="C19" s="148"/>
      <c r="D19" s="3"/>
      <c r="E19" s="31"/>
      <c r="F19" s="32"/>
      <c r="G19" s="31"/>
      <c r="H19" s="32"/>
      <c r="I19" s="101"/>
      <c r="J19" s="103" t="s">
        <v>67</v>
      </c>
      <c r="K19" s="103" t="s">
        <v>68</v>
      </c>
      <c r="M19" s="83" t="s">
        <v>3</v>
      </c>
      <c r="N19" s="84" t="s">
        <v>4</v>
      </c>
      <c r="O19" s="85" t="s">
        <v>5</v>
      </c>
      <c r="P19" s="62"/>
      <c r="Q19" s="62"/>
    </row>
    <row r="20" spans="1:17" x14ac:dyDescent="0.25">
      <c r="A20" s="173" t="s">
        <v>40</v>
      </c>
      <c r="B20" s="174"/>
      <c r="C20" s="175"/>
      <c r="D20" s="20">
        <v>0</v>
      </c>
      <c r="E20" s="106">
        <f>ROUND(D20*J20,0)</f>
        <v>0</v>
      </c>
      <c r="F20" s="107">
        <f>ROUND(E20*1.03,0)</f>
        <v>0</v>
      </c>
      <c r="G20" s="31">
        <f>ROUND(F20*1.03,0)</f>
        <v>0</v>
      </c>
      <c r="H20" s="32"/>
      <c r="I20" s="101"/>
      <c r="J20" s="104">
        <v>50000</v>
      </c>
      <c r="K20" s="105">
        <v>0.22</v>
      </c>
      <c r="M20" s="74" t="e">
        <f>E11/J11</f>
        <v>#DIV/0!</v>
      </c>
      <c r="N20" s="88" t="e">
        <f>F11/N11</f>
        <v>#DIV/0!</v>
      </c>
      <c r="O20" s="89" t="e">
        <f>G11/O11</f>
        <v>#DIV/0!</v>
      </c>
    </row>
    <row r="21" spans="1:17" x14ac:dyDescent="0.25">
      <c r="A21" s="183" t="s">
        <v>64</v>
      </c>
      <c r="B21" s="184"/>
      <c r="C21" s="185"/>
      <c r="D21" s="108">
        <v>0</v>
      </c>
      <c r="E21" s="106">
        <f>ROUND(D21*J21,0)</f>
        <v>0</v>
      </c>
      <c r="F21" s="107">
        <f t="shared" ref="F21:G24" si="5">ROUND(E21*1.03,0)</f>
        <v>0</v>
      </c>
      <c r="G21" s="31">
        <f t="shared" si="5"/>
        <v>0</v>
      </c>
      <c r="H21" s="32"/>
      <c r="I21" s="101"/>
      <c r="J21" s="104">
        <v>24000</v>
      </c>
      <c r="K21" s="59"/>
      <c r="M21" s="74" t="e">
        <f t="shared" ref="M21:M22" si="6">E12/J12</f>
        <v>#DIV/0!</v>
      </c>
      <c r="N21" s="88" t="e">
        <f t="shared" ref="N21:O22" si="7">F12/N12</f>
        <v>#DIV/0!</v>
      </c>
      <c r="O21" s="89" t="e">
        <f t="shared" si="7"/>
        <v>#DIV/0!</v>
      </c>
    </row>
    <row r="22" spans="1:17" x14ac:dyDescent="0.25">
      <c r="A22" s="183" t="s">
        <v>65</v>
      </c>
      <c r="B22" s="184"/>
      <c r="C22" s="185"/>
      <c r="D22" s="108">
        <v>0</v>
      </c>
      <c r="E22" s="106">
        <v>0</v>
      </c>
      <c r="F22" s="107">
        <f t="shared" si="5"/>
        <v>0</v>
      </c>
      <c r="G22" s="31">
        <f t="shared" si="5"/>
        <v>0</v>
      </c>
      <c r="H22" s="32"/>
      <c r="I22" s="101"/>
      <c r="J22" s="104">
        <v>0</v>
      </c>
      <c r="K22" s="59"/>
      <c r="M22" s="74" t="e">
        <f t="shared" si="6"/>
        <v>#DIV/0!</v>
      </c>
      <c r="N22" s="88" t="e">
        <f t="shared" si="7"/>
        <v>#DIV/0!</v>
      </c>
      <c r="O22" s="89" t="e">
        <f t="shared" si="7"/>
        <v>#DIV/0!</v>
      </c>
    </row>
    <row r="23" spans="1:17" s="101" customFormat="1" x14ac:dyDescent="0.25">
      <c r="A23" s="183" t="s">
        <v>66</v>
      </c>
      <c r="B23" s="184"/>
      <c r="C23" s="185"/>
      <c r="D23" s="108">
        <v>0</v>
      </c>
      <c r="E23" s="106">
        <v>0</v>
      </c>
      <c r="F23" s="107">
        <f t="shared" si="5"/>
        <v>0</v>
      </c>
      <c r="G23" s="31">
        <f t="shared" si="5"/>
        <v>0</v>
      </c>
      <c r="H23" s="32"/>
      <c r="J23" s="104">
        <v>0</v>
      </c>
      <c r="K23" s="59"/>
      <c r="M23" s="74" t="e">
        <f>E14/J14</f>
        <v>#DIV/0!</v>
      </c>
      <c r="N23" s="88" t="e">
        <f t="shared" ref="N23:O25" si="8">F14/N14</f>
        <v>#DIV/0!</v>
      </c>
      <c r="O23" s="89" t="e">
        <f t="shared" si="8"/>
        <v>#DIV/0!</v>
      </c>
    </row>
    <row r="24" spans="1:17" x14ac:dyDescent="0.25">
      <c r="A24" s="183" t="s">
        <v>58</v>
      </c>
      <c r="B24" s="184"/>
      <c r="C24" s="185"/>
      <c r="D24" s="109">
        <v>0</v>
      </c>
      <c r="E24" s="31">
        <v>0</v>
      </c>
      <c r="F24" s="32">
        <f t="shared" si="5"/>
        <v>0</v>
      </c>
      <c r="G24" s="31">
        <f t="shared" si="5"/>
        <v>0</v>
      </c>
      <c r="H24" s="32"/>
      <c r="I24" s="101"/>
      <c r="J24" s="104">
        <v>0</v>
      </c>
      <c r="K24" s="59"/>
      <c r="M24" s="74" t="e">
        <f>E15/J15</f>
        <v>#DIV/0!</v>
      </c>
      <c r="N24" s="88" t="e">
        <f t="shared" si="8"/>
        <v>#DIV/0!</v>
      </c>
      <c r="O24" s="89" t="e">
        <f t="shared" si="8"/>
        <v>#DIV/0!</v>
      </c>
    </row>
    <row r="25" spans="1:17" x14ac:dyDescent="0.25">
      <c r="A25" s="132"/>
      <c r="B25" s="133"/>
      <c r="C25" s="134"/>
      <c r="D25" s="90"/>
      <c r="E25" s="31"/>
      <c r="F25" s="32"/>
      <c r="G25" s="31"/>
      <c r="H25" s="32"/>
      <c r="I25" s="101"/>
      <c r="J25" s="102"/>
      <c r="K25" s="102"/>
      <c r="M25" s="76" t="e">
        <f>E16/J16</f>
        <v>#DIV/0!</v>
      </c>
      <c r="N25" s="114" t="e">
        <f t="shared" si="8"/>
        <v>#DIV/0!</v>
      </c>
      <c r="O25" s="115" t="e">
        <f t="shared" si="8"/>
        <v>#DIV/0!</v>
      </c>
    </row>
    <row r="26" spans="1:17" x14ac:dyDescent="0.25">
      <c r="A26" s="183" t="s">
        <v>69</v>
      </c>
      <c r="B26" s="184"/>
      <c r="C26" s="185"/>
      <c r="D26" s="109"/>
      <c r="E26" s="31">
        <f>ROUND(SUM(E20:E25),0)</f>
        <v>0</v>
      </c>
      <c r="F26" s="32">
        <f>ROUND(SUM(F20:F25),0)</f>
        <v>0</v>
      </c>
      <c r="G26" s="31">
        <f>ROUND(SUM(G20:G25),0)</f>
        <v>0</v>
      </c>
      <c r="H26" s="32">
        <f>ROUND(SUM(E26:G26),0)</f>
        <v>0</v>
      </c>
      <c r="I26" s="101"/>
      <c r="J26" s="102"/>
      <c r="K26" s="102"/>
    </row>
    <row r="27" spans="1:17" ht="13" x14ac:dyDescent="0.3">
      <c r="A27" s="163" t="s">
        <v>35</v>
      </c>
      <c r="B27" s="164"/>
      <c r="C27" s="165"/>
      <c r="D27" s="94"/>
      <c r="E27" s="31"/>
      <c r="F27" s="32"/>
      <c r="G27" s="31"/>
      <c r="H27" s="32"/>
      <c r="I27" s="101"/>
      <c r="J27" s="102"/>
      <c r="K27" s="102"/>
    </row>
    <row r="28" spans="1:17" x14ac:dyDescent="0.25">
      <c r="A28" s="132" t="s">
        <v>39</v>
      </c>
      <c r="B28" s="133"/>
      <c r="C28" s="134"/>
      <c r="D28" s="192">
        <v>0.31</v>
      </c>
      <c r="E28" s="31">
        <f>ROUND(E18*$D$28,0)</f>
        <v>0</v>
      </c>
      <c r="F28" s="33">
        <f>ROUND(F18*$D$28,0)</f>
        <v>0</v>
      </c>
      <c r="G28" s="31">
        <f>ROUND(G18*$D$28,0)</f>
        <v>0</v>
      </c>
      <c r="H28" s="32"/>
      <c r="I28" s="101"/>
      <c r="J28" s="102"/>
      <c r="K28" s="102"/>
    </row>
    <row r="29" spans="1:17" x14ac:dyDescent="0.25">
      <c r="A29" s="126" t="s">
        <v>40</v>
      </c>
      <c r="B29" s="127"/>
      <c r="C29" s="128"/>
      <c r="D29" s="192">
        <v>0.23</v>
      </c>
      <c r="E29" s="31">
        <f>ROUND(E20*$D$29,0)</f>
        <v>0</v>
      </c>
      <c r="F29" s="33">
        <f>ROUND(F20*$D$29,0)</f>
        <v>0</v>
      </c>
      <c r="G29" s="31">
        <f>ROUND(G20*$D$29,0)</f>
        <v>0</v>
      </c>
      <c r="H29" s="32"/>
      <c r="I29" s="101"/>
      <c r="J29" s="102"/>
      <c r="K29" s="102"/>
    </row>
    <row r="30" spans="1:17" x14ac:dyDescent="0.25">
      <c r="A30" s="126" t="s">
        <v>59</v>
      </c>
      <c r="B30" s="127"/>
      <c r="C30" s="128"/>
      <c r="D30" s="192">
        <v>0.02</v>
      </c>
      <c r="E30" s="31">
        <f>ROUND((E21+E22+E23)*$D$30,0)</f>
        <v>0</v>
      </c>
      <c r="F30" s="33">
        <f>ROUND((F21+F22+F23)*$D$30,0)</f>
        <v>0</v>
      </c>
      <c r="G30" s="31">
        <f>ROUND((G21+G22+G23)*$D$30,0)</f>
        <v>0</v>
      </c>
      <c r="H30" s="32"/>
      <c r="I30" s="101"/>
      <c r="J30" s="102"/>
      <c r="K30" s="102"/>
    </row>
    <row r="31" spans="1:17" x14ac:dyDescent="0.25">
      <c r="A31" s="129" t="s">
        <v>58</v>
      </c>
      <c r="B31" s="130"/>
      <c r="C31" s="131"/>
      <c r="D31" s="192">
        <v>0.14000000000000001</v>
      </c>
      <c r="E31" s="31">
        <f>ROUND(E24*$D$31,0)</f>
        <v>0</v>
      </c>
      <c r="F31" s="33">
        <f>ROUND(F24*$D$31,0)</f>
        <v>0</v>
      </c>
      <c r="G31" s="31">
        <f>ROUND(G24*$D$31,0)</f>
        <v>0</v>
      </c>
      <c r="H31" s="32"/>
      <c r="I31" s="101"/>
      <c r="J31" s="102"/>
      <c r="K31" s="102"/>
    </row>
    <row r="32" spans="1:17" x14ac:dyDescent="0.25">
      <c r="A32" s="132"/>
      <c r="B32" s="133"/>
      <c r="C32" s="134"/>
      <c r="D32" s="19"/>
      <c r="E32" s="31"/>
      <c r="F32" s="33"/>
      <c r="G32" s="31"/>
      <c r="H32" s="32"/>
      <c r="I32" s="101"/>
      <c r="J32" s="102"/>
      <c r="K32" s="102"/>
    </row>
    <row r="33" spans="1:11" x14ac:dyDescent="0.25">
      <c r="A33" s="135" t="s">
        <v>37</v>
      </c>
      <c r="B33" s="136"/>
      <c r="C33" s="137"/>
      <c r="D33" s="91"/>
      <c r="E33" s="31">
        <f>ROUND(SUM(E28:E31),0)</f>
        <v>0</v>
      </c>
      <c r="F33" s="32">
        <f>ROUND(SUM(F28:F31),0)</f>
        <v>0</v>
      </c>
      <c r="G33" s="31">
        <f>ROUND(SUM(G28:G31),0)</f>
        <v>0</v>
      </c>
      <c r="H33" s="32">
        <f>ROUND(SUM(E33:G33),0)</f>
        <v>0</v>
      </c>
      <c r="I33" s="101"/>
      <c r="J33" s="102"/>
      <c r="K33" s="102"/>
    </row>
    <row r="34" spans="1:11" ht="13" x14ac:dyDescent="0.3">
      <c r="A34" s="156" t="s">
        <v>8</v>
      </c>
      <c r="B34" s="157"/>
      <c r="C34" s="158"/>
      <c r="D34" s="3"/>
      <c r="E34" s="34">
        <f>ROUND(E33+E26+E18,0)</f>
        <v>0</v>
      </c>
      <c r="F34" s="35">
        <f>ROUND(F33+F26+F18,0)</f>
        <v>0</v>
      </c>
      <c r="G34" s="34">
        <f>ROUND(G33+G26+G18,0)</f>
        <v>0</v>
      </c>
      <c r="H34" s="35">
        <f>ROUND(SUM(E34:G34),0)</f>
        <v>0</v>
      </c>
      <c r="I34" s="101"/>
      <c r="J34" s="7"/>
      <c r="K34" s="7"/>
    </row>
    <row r="35" spans="1:11" ht="13" x14ac:dyDescent="0.3">
      <c r="A35" s="156"/>
      <c r="B35" s="157"/>
      <c r="C35" s="158"/>
      <c r="D35" s="3"/>
      <c r="E35" s="34"/>
      <c r="F35" s="35"/>
      <c r="G35" s="34"/>
      <c r="H35" s="35"/>
      <c r="I35" s="101"/>
      <c r="J35" s="7"/>
      <c r="K35" s="7"/>
    </row>
    <row r="36" spans="1:11" ht="13" x14ac:dyDescent="0.3">
      <c r="A36" s="146" t="s">
        <v>9</v>
      </c>
      <c r="B36" s="147"/>
      <c r="C36" s="148"/>
      <c r="D36" s="3"/>
      <c r="E36" s="31">
        <v>0</v>
      </c>
      <c r="F36" s="32">
        <v>0</v>
      </c>
      <c r="G36" s="31">
        <v>0</v>
      </c>
      <c r="H36" s="32">
        <f>ROUND(SUM(E36:G36),0)</f>
        <v>0</v>
      </c>
      <c r="I36" s="101"/>
      <c r="J36" s="102"/>
      <c r="K36" s="7"/>
    </row>
    <row r="37" spans="1:11" ht="13" x14ac:dyDescent="0.3">
      <c r="A37" s="146"/>
      <c r="B37" s="147"/>
      <c r="C37" s="148"/>
      <c r="D37" s="3"/>
      <c r="E37" s="31"/>
      <c r="F37" s="32"/>
      <c r="G37" s="31"/>
      <c r="H37" s="32"/>
      <c r="I37" s="101"/>
      <c r="J37" s="102"/>
      <c r="K37" s="7"/>
    </row>
    <row r="38" spans="1:11" ht="13" x14ac:dyDescent="0.3">
      <c r="A38" s="146" t="s">
        <v>10</v>
      </c>
      <c r="B38" s="147"/>
      <c r="C38" s="148"/>
      <c r="D38" s="3"/>
      <c r="E38" s="31"/>
      <c r="F38" s="32"/>
      <c r="G38" s="31"/>
      <c r="H38" s="32"/>
      <c r="I38" s="101"/>
      <c r="J38" s="102"/>
      <c r="K38" s="102"/>
    </row>
    <row r="39" spans="1:11" x14ac:dyDescent="0.25">
      <c r="A39" s="135" t="s">
        <v>15</v>
      </c>
      <c r="B39" s="136"/>
      <c r="C39" s="137"/>
      <c r="D39" s="12"/>
      <c r="E39" s="31">
        <v>0</v>
      </c>
      <c r="F39" s="32">
        <v>0</v>
      </c>
      <c r="G39" s="31">
        <v>0</v>
      </c>
      <c r="H39" s="32"/>
      <c r="I39" s="101"/>
      <c r="J39" s="102"/>
      <c r="K39" s="102"/>
    </row>
    <row r="40" spans="1:11" x14ac:dyDescent="0.25">
      <c r="A40" s="135" t="s">
        <v>16</v>
      </c>
      <c r="B40" s="136"/>
      <c r="C40" s="137"/>
      <c r="D40" s="12"/>
      <c r="E40" s="31">
        <v>0</v>
      </c>
      <c r="F40" s="32">
        <v>0</v>
      </c>
      <c r="G40" s="31"/>
      <c r="H40" s="32"/>
      <c r="I40" s="101"/>
      <c r="J40" s="102"/>
      <c r="K40" s="102"/>
    </row>
    <row r="41" spans="1:11" ht="13" x14ac:dyDescent="0.3">
      <c r="A41" s="153" t="s">
        <v>30</v>
      </c>
      <c r="B41" s="154"/>
      <c r="C41" s="155"/>
      <c r="D41" s="92"/>
      <c r="E41" s="34">
        <f>ROUND(SUM(E39:E40),0)</f>
        <v>0</v>
      </c>
      <c r="F41" s="35">
        <f>ROUND(SUM(F39:F40),0)</f>
        <v>0</v>
      </c>
      <c r="G41" s="34">
        <f>ROUND(SUM(G39:G40),0)</f>
        <v>0</v>
      </c>
      <c r="H41" s="35">
        <f>ROUND(SUM(E41:G41),0)</f>
        <v>0</v>
      </c>
      <c r="I41" s="101"/>
      <c r="J41" s="7"/>
      <c r="K41" s="7"/>
    </row>
    <row r="42" spans="1:11" ht="13" x14ac:dyDescent="0.3">
      <c r="A42" s="153"/>
      <c r="B42" s="154"/>
      <c r="C42" s="155"/>
      <c r="D42" s="92"/>
      <c r="E42" s="34"/>
      <c r="F42" s="35"/>
      <c r="G42" s="34"/>
      <c r="H42" s="35"/>
      <c r="I42" s="101"/>
      <c r="J42" s="7"/>
      <c r="K42" s="7"/>
    </row>
    <row r="43" spans="1:11" ht="12.75" hidden="1" customHeight="1" x14ac:dyDescent="0.3">
      <c r="A43" s="146" t="s">
        <v>11</v>
      </c>
      <c r="B43" s="147"/>
      <c r="C43" s="148"/>
      <c r="D43" s="3"/>
      <c r="E43" s="31">
        <v>0</v>
      </c>
      <c r="F43" s="32"/>
      <c r="G43" s="31"/>
      <c r="H43" s="32"/>
      <c r="I43" s="101"/>
      <c r="J43" s="102"/>
      <c r="K43" s="102"/>
    </row>
    <row r="44" spans="1:11" ht="12.75" hidden="1" customHeight="1" x14ac:dyDescent="0.25">
      <c r="A44" s="135" t="s">
        <v>17</v>
      </c>
      <c r="B44" s="136"/>
      <c r="C44" s="137"/>
      <c r="D44" s="12"/>
      <c r="E44" s="31"/>
      <c r="F44" s="32"/>
      <c r="G44" s="31"/>
      <c r="H44" s="32"/>
      <c r="I44" s="101"/>
      <c r="J44" s="102"/>
      <c r="K44" s="102"/>
    </row>
    <row r="45" spans="1:11" ht="12.75" hidden="1" customHeight="1" x14ac:dyDescent="0.25">
      <c r="A45" s="135" t="s">
        <v>18</v>
      </c>
      <c r="B45" s="136"/>
      <c r="C45" s="137"/>
      <c r="D45" s="12"/>
      <c r="E45" s="31">
        <v>0</v>
      </c>
      <c r="F45" s="32">
        <v>0</v>
      </c>
      <c r="G45" s="31"/>
      <c r="H45" s="32"/>
      <c r="I45" s="101"/>
      <c r="J45" s="102"/>
      <c r="K45" s="102"/>
    </row>
    <row r="46" spans="1:11" ht="12.75" hidden="1" customHeight="1" x14ac:dyDescent="0.25">
      <c r="A46" s="135" t="s">
        <v>19</v>
      </c>
      <c r="B46" s="136"/>
      <c r="C46" s="137"/>
      <c r="D46" s="12"/>
      <c r="E46" s="31"/>
      <c r="F46" s="32"/>
      <c r="G46" s="31"/>
      <c r="H46" s="32"/>
      <c r="I46" s="101"/>
      <c r="J46" s="102"/>
      <c r="K46" s="102"/>
    </row>
    <row r="47" spans="1:11" ht="12.75" hidden="1" customHeight="1" x14ac:dyDescent="0.25">
      <c r="A47" s="135" t="s">
        <v>20</v>
      </c>
      <c r="B47" s="136"/>
      <c r="C47" s="137"/>
      <c r="D47" s="12"/>
      <c r="E47" s="31"/>
      <c r="F47" s="32"/>
      <c r="G47" s="31"/>
      <c r="H47" s="32"/>
      <c r="I47" s="101"/>
      <c r="J47" s="102"/>
      <c r="K47" s="102"/>
    </row>
    <row r="48" spans="1:11" ht="12.75" hidden="1" customHeight="1" x14ac:dyDescent="0.25">
      <c r="A48" s="135" t="s">
        <v>21</v>
      </c>
      <c r="B48" s="136"/>
      <c r="C48" s="137"/>
      <c r="D48" s="12"/>
      <c r="E48" s="31"/>
      <c r="F48" s="32"/>
      <c r="G48" s="31"/>
      <c r="H48" s="32"/>
      <c r="I48" s="101"/>
      <c r="J48" s="102"/>
      <c r="K48" s="102"/>
    </row>
    <row r="49" spans="1:15" ht="12.75" hidden="1" customHeight="1" x14ac:dyDescent="0.3">
      <c r="A49" s="153" t="s">
        <v>29</v>
      </c>
      <c r="B49" s="154"/>
      <c r="C49" s="155"/>
      <c r="D49" s="92"/>
      <c r="E49" s="34">
        <f>SUM(E44:E48)</f>
        <v>0</v>
      </c>
      <c r="F49" s="35">
        <f>SUM(F44:F48)</f>
        <v>0</v>
      </c>
      <c r="G49" s="34">
        <f>SUM(G44:G48)</f>
        <v>0</v>
      </c>
      <c r="H49" s="35">
        <f>SUM(E49:G49)</f>
        <v>0</v>
      </c>
      <c r="I49" s="101"/>
      <c r="J49" s="7"/>
      <c r="K49" s="102"/>
    </row>
    <row r="50" spans="1:15" ht="12.75" hidden="1" customHeight="1" x14ac:dyDescent="0.3">
      <c r="A50" s="153"/>
      <c r="B50" s="154"/>
      <c r="C50" s="155"/>
      <c r="D50" s="92"/>
      <c r="E50" s="34"/>
      <c r="F50" s="35"/>
      <c r="G50" s="34"/>
      <c r="H50" s="35"/>
      <c r="I50" s="101"/>
      <c r="J50" s="7"/>
      <c r="K50" s="102"/>
    </row>
    <row r="51" spans="1:15" ht="13" x14ac:dyDescent="0.3">
      <c r="A51" s="163" t="s">
        <v>12</v>
      </c>
      <c r="B51" s="164"/>
      <c r="C51" s="165"/>
      <c r="D51" s="17"/>
      <c r="E51" s="31"/>
      <c r="F51" s="32"/>
      <c r="G51" s="31"/>
      <c r="H51" s="32"/>
      <c r="I51" s="101"/>
      <c r="J51" s="102"/>
      <c r="K51" s="102"/>
    </row>
    <row r="52" spans="1:15" x14ac:dyDescent="0.25">
      <c r="A52" s="150" t="s">
        <v>22</v>
      </c>
      <c r="B52" s="151"/>
      <c r="C52" s="152"/>
      <c r="D52" s="16"/>
      <c r="E52" s="31">
        <v>0</v>
      </c>
      <c r="F52" s="32">
        <v>0</v>
      </c>
      <c r="G52" s="31">
        <v>0</v>
      </c>
      <c r="H52" s="32"/>
      <c r="I52" s="101"/>
      <c r="J52" s="102"/>
      <c r="K52" s="102"/>
    </row>
    <row r="53" spans="1:15" x14ac:dyDescent="0.25">
      <c r="A53" s="150" t="s">
        <v>23</v>
      </c>
      <c r="B53" s="151"/>
      <c r="C53" s="152"/>
      <c r="D53" s="16"/>
      <c r="E53" s="31">
        <v>0</v>
      </c>
      <c r="F53" s="32">
        <v>0</v>
      </c>
      <c r="G53" s="31">
        <v>0</v>
      </c>
      <c r="H53" s="32"/>
      <c r="I53" s="101"/>
      <c r="J53" s="102"/>
      <c r="K53" s="102"/>
    </row>
    <row r="54" spans="1:15" x14ac:dyDescent="0.25">
      <c r="A54" s="150" t="s">
        <v>24</v>
      </c>
      <c r="B54" s="151"/>
      <c r="C54" s="152"/>
      <c r="D54" s="16"/>
      <c r="E54" s="31">
        <v>0</v>
      </c>
      <c r="F54" s="32">
        <v>0</v>
      </c>
      <c r="G54" s="31">
        <v>0</v>
      </c>
      <c r="H54" s="32"/>
      <c r="I54" s="101"/>
      <c r="J54" s="102"/>
      <c r="K54" s="102"/>
    </row>
    <row r="55" spans="1:15" ht="12.75" hidden="1" customHeight="1" x14ac:dyDescent="0.25">
      <c r="A55" s="150" t="s">
        <v>25</v>
      </c>
      <c r="B55" s="151"/>
      <c r="C55" s="152"/>
      <c r="D55" s="16"/>
      <c r="E55" s="31">
        <v>0</v>
      </c>
      <c r="F55" s="32">
        <v>0</v>
      </c>
      <c r="G55" s="31">
        <v>0</v>
      </c>
      <c r="H55" s="32"/>
      <c r="I55" s="101"/>
      <c r="J55" s="102"/>
      <c r="K55" s="102"/>
    </row>
    <row r="56" spans="1:15" x14ac:dyDescent="0.25">
      <c r="A56" s="150" t="s">
        <v>26</v>
      </c>
      <c r="B56" s="151"/>
      <c r="C56" s="152"/>
      <c r="D56" s="16"/>
      <c r="E56" s="31">
        <v>0</v>
      </c>
      <c r="F56" s="32">
        <v>0</v>
      </c>
      <c r="G56" s="31">
        <v>0</v>
      </c>
      <c r="H56" s="32"/>
      <c r="I56" s="101"/>
      <c r="J56" s="102"/>
      <c r="K56" s="102"/>
    </row>
    <row r="57" spans="1:15" ht="12.75" hidden="1" customHeight="1" x14ac:dyDescent="0.25">
      <c r="A57" s="150" t="s">
        <v>27</v>
      </c>
      <c r="B57" s="151"/>
      <c r="C57" s="152"/>
      <c r="D57" s="16"/>
      <c r="E57" s="31"/>
      <c r="F57" s="32"/>
      <c r="G57" s="31"/>
      <c r="H57" s="32"/>
      <c r="I57" s="101"/>
      <c r="J57" s="101"/>
      <c r="K57" s="101"/>
    </row>
    <row r="58" spans="1:15" x14ac:dyDescent="0.25">
      <c r="A58" s="135" t="s">
        <v>33</v>
      </c>
      <c r="B58" s="136"/>
      <c r="C58" s="137"/>
      <c r="D58" s="16">
        <f>D21</f>
        <v>0</v>
      </c>
      <c r="E58" s="106">
        <f>ROUND(I59*J59*B58,0)</f>
        <v>0</v>
      </c>
      <c r="F58" s="113">
        <f>ROUND(E58,0)</f>
        <v>0</v>
      </c>
      <c r="G58" s="31">
        <f>ROUND(F58,0)</f>
        <v>0</v>
      </c>
      <c r="H58" s="32"/>
      <c r="I58" s="101"/>
      <c r="J58" s="29" t="s">
        <v>45</v>
      </c>
      <c r="K58" s="29" t="s">
        <v>46</v>
      </c>
    </row>
    <row r="59" spans="1:15" ht="13" x14ac:dyDescent="0.3">
      <c r="A59" s="135" t="s">
        <v>21</v>
      </c>
      <c r="B59" s="136"/>
      <c r="C59" s="137"/>
      <c r="D59" s="91"/>
      <c r="E59" s="31"/>
      <c r="F59" s="32"/>
      <c r="G59" s="31"/>
      <c r="H59" s="32"/>
      <c r="I59" s="101"/>
      <c r="J59" s="51">
        <v>369.65</v>
      </c>
      <c r="K59" s="27">
        <v>24</v>
      </c>
      <c r="L59" s="60"/>
    </row>
    <row r="60" spans="1:15" ht="13" x14ac:dyDescent="0.3">
      <c r="A60" s="153" t="s">
        <v>28</v>
      </c>
      <c r="B60" s="154"/>
      <c r="C60" s="155"/>
      <c r="D60" s="92"/>
      <c r="E60" s="34">
        <f>ROUND(SUM(E52:E59),0)</f>
        <v>0</v>
      </c>
      <c r="F60" s="35">
        <f>ROUND(SUM(F52:F59),0)</f>
        <v>0</v>
      </c>
      <c r="G60" s="34">
        <f>ROUND(SUM(G52:G59),0)</f>
        <v>0</v>
      </c>
      <c r="H60" s="35">
        <f>ROUND(SUM(E60:G60),0)</f>
        <v>0</v>
      </c>
      <c r="I60" s="101"/>
      <c r="J60" s="51">
        <v>388.13</v>
      </c>
      <c r="K60" s="52">
        <v>0</v>
      </c>
      <c r="L60" s="60"/>
      <c r="M60" s="10"/>
      <c r="N60" s="10"/>
      <c r="O60" s="10"/>
    </row>
    <row r="61" spans="1:15" ht="13.5" thickBot="1" x14ac:dyDescent="0.35">
      <c r="A61" s="166" t="s">
        <v>13</v>
      </c>
      <c r="B61" s="167"/>
      <c r="C61" s="168"/>
      <c r="D61" s="26"/>
      <c r="E61" s="36">
        <f>ROUND(E60+E49+E41+E36+E34,0)</f>
        <v>0</v>
      </c>
      <c r="F61" s="37">
        <f>ROUND(F60+F49+F41+F36+F34,0)</f>
        <v>0</v>
      </c>
      <c r="G61" s="36">
        <f>ROUND(G60+G49+G41+G36+G34,0)</f>
        <v>0</v>
      </c>
      <c r="H61" s="37">
        <f>ROUND(SUM(E61:G61),0)</f>
        <v>0</v>
      </c>
      <c r="I61" s="101"/>
      <c r="J61" s="7"/>
      <c r="K61" s="7"/>
      <c r="L61" s="60"/>
    </row>
    <row r="62" spans="1:15" s="10" customFormat="1" ht="13" x14ac:dyDescent="0.3">
      <c r="A62" s="179" t="s">
        <v>31</v>
      </c>
      <c r="B62" s="180"/>
      <c r="C62" s="181"/>
      <c r="D62" s="25"/>
      <c r="E62" s="38">
        <f>ROUND(E61-E58-E36-E56,0)</f>
        <v>0</v>
      </c>
      <c r="F62" s="39">
        <f>ROUND(F61-F58-F36-F56,0)</f>
        <v>0</v>
      </c>
      <c r="G62" s="38">
        <f>ROUND(G61-G58-G36-G56,0)</f>
        <v>0</v>
      </c>
      <c r="H62" s="39">
        <f>ROUND(SUM(E62:G62),0)</f>
        <v>0</v>
      </c>
      <c r="J62" s="11"/>
      <c r="K62" s="11"/>
      <c r="M62"/>
      <c r="N62"/>
      <c r="O62"/>
    </row>
    <row r="63" spans="1:15" ht="13.5" thickBot="1" x14ac:dyDescent="0.35">
      <c r="A63" s="166" t="s">
        <v>47</v>
      </c>
      <c r="B63" s="167"/>
      <c r="C63" s="168"/>
      <c r="D63" s="30">
        <v>0.52</v>
      </c>
      <c r="E63" s="40">
        <f>ROUND(E62*$D$63,0)</f>
        <v>0</v>
      </c>
      <c r="F63" s="46">
        <f>ROUND(F62*$D$63,0)</f>
        <v>0</v>
      </c>
      <c r="G63" s="40">
        <f>ROUND(G62*$D$63,0)</f>
        <v>0</v>
      </c>
      <c r="H63" s="41">
        <f>ROUND(SUM(E63:G63),0)</f>
        <v>0</v>
      </c>
      <c r="I63" s="101"/>
      <c r="J63" s="7"/>
      <c r="K63" s="102"/>
    </row>
    <row r="64" spans="1:15" ht="13.5" thickBot="1" x14ac:dyDescent="0.35">
      <c r="A64" s="176" t="s">
        <v>14</v>
      </c>
      <c r="B64" s="177"/>
      <c r="C64" s="178"/>
      <c r="D64" s="24"/>
      <c r="E64" s="42">
        <f>ROUND(E63+E61,0)</f>
        <v>0</v>
      </c>
      <c r="F64" s="43">
        <f>ROUND(F63+F61,0)</f>
        <v>0</v>
      </c>
      <c r="G64" s="42">
        <f>ROUND(G63+G61,0)</f>
        <v>0</v>
      </c>
      <c r="H64" s="44">
        <f>ROUND(SUM(E64:G64),0)</f>
        <v>0</v>
      </c>
      <c r="I64" s="101"/>
      <c r="J64" s="7"/>
      <c r="K64" s="7"/>
    </row>
    <row r="65" spans="1:11" ht="12.5" customHeight="1" x14ac:dyDescent="0.25">
      <c r="A65" s="186" t="s">
        <v>32</v>
      </c>
      <c r="B65" s="186"/>
      <c r="C65" s="186"/>
      <c r="D65" s="186"/>
      <c r="E65" s="186"/>
      <c r="F65" s="186"/>
      <c r="G65" s="186"/>
      <c r="H65" s="161">
        <f>ROUND(H64,0)</f>
        <v>0</v>
      </c>
      <c r="I65" s="101"/>
      <c r="J65" s="101"/>
      <c r="K65" s="101"/>
    </row>
    <row r="66" spans="1:11" ht="12.5" customHeight="1" x14ac:dyDescent="0.25">
      <c r="A66" s="187"/>
      <c r="B66" s="187"/>
      <c r="C66" s="187"/>
      <c r="D66" s="187"/>
      <c r="E66" s="187"/>
      <c r="F66" s="187"/>
      <c r="G66" s="187"/>
      <c r="H66" s="162"/>
      <c r="I66" s="101"/>
      <c r="J66" s="101"/>
      <c r="K66" s="101"/>
    </row>
    <row r="67" spans="1:11" x14ac:dyDescent="0.25">
      <c r="A67" s="101"/>
      <c r="B67" s="101"/>
      <c r="C67" s="101"/>
      <c r="D67" s="101"/>
      <c r="E67" s="13"/>
      <c r="F67" s="13"/>
      <c r="G67" s="13"/>
      <c r="H67" s="101"/>
      <c r="I67" s="101"/>
      <c r="J67" s="101"/>
      <c r="K67" s="101"/>
    </row>
    <row r="68" spans="1:11" x14ac:dyDescent="0.25">
      <c r="A68" s="193" t="s">
        <v>74</v>
      </c>
      <c r="B68" s="101"/>
      <c r="C68" s="101"/>
      <c r="D68" s="101"/>
      <c r="E68" s="13"/>
      <c r="F68" s="13"/>
      <c r="G68" s="13"/>
      <c r="H68" s="101"/>
      <c r="I68" s="101"/>
      <c r="J68" s="101"/>
      <c r="K68" s="101"/>
    </row>
    <row r="69" spans="1:11" ht="13" x14ac:dyDescent="0.3">
      <c r="A69" s="112" t="s">
        <v>62</v>
      </c>
      <c r="B69" s="112"/>
      <c r="C69" s="112"/>
      <c r="D69" s="110"/>
      <c r="E69" s="110"/>
      <c r="F69" s="110"/>
      <c r="G69" s="111"/>
      <c r="H69" s="111"/>
      <c r="I69" s="101"/>
      <c r="J69" s="101"/>
      <c r="K69" s="101"/>
    </row>
    <row r="70" spans="1:11" ht="13" x14ac:dyDescent="0.3">
      <c r="A70" s="110" t="s">
        <v>63</v>
      </c>
      <c r="B70" s="110"/>
      <c r="C70" s="110"/>
      <c r="D70" s="110"/>
      <c r="E70" s="110"/>
      <c r="F70" s="110"/>
      <c r="G70" s="111"/>
      <c r="H70" s="111"/>
      <c r="I70" s="101"/>
      <c r="J70" s="101"/>
      <c r="K70" s="101"/>
    </row>
    <row r="71" spans="1:11" x14ac:dyDescent="0.25">
      <c r="A71" s="159"/>
      <c r="B71" s="159"/>
      <c r="C71" s="159"/>
      <c r="D71" s="93"/>
      <c r="E71" s="13"/>
      <c r="F71" s="13"/>
      <c r="G71" s="13"/>
      <c r="H71" s="101"/>
      <c r="I71" s="101"/>
      <c r="J71" s="101"/>
      <c r="K71" s="101"/>
    </row>
    <row r="72" spans="1:11" x14ac:dyDescent="0.25">
      <c r="A72" s="13"/>
      <c r="B72" s="13"/>
      <c r="C72" s="13"/>
      <c r="D72" s="13"/>
      <c r="E72" s="13"/>
      <c r="F72" s="13"/>
      <c r="G72" s="13"/>
      <c r="H72" s="101"/>
      <c r="I72" s="101"/>
      <c r="J72" s="101"/>
      <c r="K72" s="101"/>
    </row>
    <row r="73" spans="1:11" x14ac:dyDescent="0.25">
      <c r="A73" s="101"/>
      <c r="B73" s="101"/>
      <c r="C73" s="101"/>
      <c r="D73" s="101"/>
      <c r="E73" s="13"/>
      <c r="F73" s="13"/>
      <c r="G73" s="13"/>
      <c r="H73" s="101"/>
      <c r="I73" s="101"/>
      <c r="J73" s="101"/>
      <c r="K73" s="101"/>
    </row>
    <row r="74" spans="1:11" x14ac:dyDescent="0.25">
      <c r="A74" s="101"/>
      <c r="B74" s="101"/>
      <c r="C74" s="101"/>
      <c r="D74" s="101"/>
      <c r="E74" s="13"/>
      <c r="F74" s="13"/>
      <c r="G74" s="13"/>
      <c r="H74" s="101"/>
      <c r="I74" s="101"/>
      <c r="J74" s="101"/>
      <c r="K74" s="101"/>
    </row>
    <row r="75" spans="1:11" x14ac:dyDescent="0.25">
      <c r="A75" s="101"/>
      <c r="B75" s="101"/>
      <c r="C75" s="101"/>
      <c r="D75" s="101"/>
      <c r="E75" s="13"/>
      <c r="F75" s="13"/>
      <c r="G75" s="13"/>
      <c r="H75" s="101"/>
      <c r="I75" s="101"/>
      <c r="J75" s="101"/>
      <c r="K75" s="101"/>
    </row>
    <row r="76" spans="1:11" x14ac:dyDescent="0.25">
      <c r="A76" s="101"/>
      <c r="B76" s="101"/>
      <c r="C76" s="101"/>
      <c r="D76" s="101"/>
      <c r="E76" s="13"/>
      <c r="F76" s="13"/>
      <c r="G76" s="13"/>
      <c r="H76" s="101"/>
      <c r="I76" s="101"/>
      <c r="J76" s="101"/>
      <c r="K76" s="101"/>
    </row>
    <row r="77" spans="1:11" x14ac:dyDescent="0.25">
      <c r="A77" s="101"/>
      <c r="B77" s="101"/>
      <c r="C77" s="101"/>
      <c r="D77" s="101"/>
      <c r="E77" s="13"/>
      <c r="F77" s="13"/>
      <c r="G77" s="13"/>
      <c r="H77" s="101"/>
      <c r="I77" s="101"/>
      <c r="J77" s="101"/>
      <c r="K77" s="101"/>
    </row>
    <row r="78" spans="1:11" x14ac:dyDescent="0.25">
      <c r="A78" s="101"/>
      <c r="B78" s="101"/>
      <c r="C78" s="101"/>
      <c r="D78" s="101"/>
      <c r="E78" s="13"/>
      <c r="F78" s="13"/>
      <c r="G78" s="13"/>
      <c r="H78" s="101"/>
      <c r="I78" s="101"/>
      <c r="J78" s="101"/>
      <c r="K78" s="101"/>
    </row>
    <row r="79" spans="1:11" x14ac:dyDescent="0.25">
      <c r="A79" s="101"/>
      <c r="B79" s="101"/>
      <c r="C79" s="101"/>
      <c r="D79" s="101"/>
      <c r="E79" s="13"/>
      <c r="F79" s="13"/>
      <c r="G79" s="13"/>
      <c r="H79" s="101"/>
      <c r="I79" s="101"/>
      <c r="J79" s="101"/>
      <c r="K79" s="101"/>
    </row>
    <row r="80" spans="1:11" x14ac:dyDescent="0.25">
      <c r="A80" s="101"/>
      <c r="B80" s="101"/>
      <c r="C80" s="101"/>
      <c r="D80" s="101"/>
      <c r="E80" s="13"/>
      <c r="F80" s="13"/>
      <c r="G80" s="13"/>
      <c r="H80" s="101"/>
      <c r="I80" s="101"/>
      <c r="J80" s="101"/>
      <c r="K80" s="101"/>
    </row>
  </sheetData>
  <sheetProtection selectLockedCells="1" selectUnlockedCells="1"/>
  <mergeCells count="71">
    <mergeCell ref="A23:C23"/>
    <mergeCell ref="A22:C22"/>
    <mergeCell ref="M9:O9"/>
    <mergeCell ref="M18:O18"/>
    <mergeCell ref="H65:H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1:C71"/>
    <mergeCell ref="A60:C60"/>
    <mergeCell ref="A61:C61"/>
    <mergeCell ref="A62:C62"/>
    <mergeCell ref="A63:C63"/>
    <mergeCell ref="A64:C64"/>
    <mergeCell ref="A65:G66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8:C18"/>
    <mergeCell ref="A19:C19"/>
    <mergeCell ref="J9:K9"/>
    <mergeCell ref="A11:C11"/>
    <mergeCell ref="A12:C12"/>
    <mergeCell ref="A13:C13"/>
    <mergeCell ref="A14:C14"/>
    <mergeCell ref="A20:C20"/>
    <mergeCell ref="A10:C10"/>
    <mergeCell ref="A21:C21"/>
    <mergeCell ref="A1:H1"/>
    <mergeCell ref="A2:E2"/>
    <mergeCell ref="F2:H2"/>
    <mergeCell ref="A3:H3"/>
    <mergeCell ref="A4:H4"/>
    <mergeCell ref="A6:H6"/>
    <mergeCell ref="A7:C9"/>
    <mergeCell ref="D7:D9"/>
    <mergeCell ref="E7:H7"/>
    <mergeCell ref="H8:H9"/>
    <mergeCell ref="A15:C15"/>
    <mergeCell ref="A16:C16"/>
    <mergeCell ref="A17:C17"/>
  </mergeCells>
  <pageMargins left="0.75" right="0.75" top="1" bottom="1" header="0.5" footer="0.5"/>
  <pageSetup scale="66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Cumulative Budget</vt:lpstr>
      <vt:lpstr>PI</vt:lpstr>
      <vt:lpstr>CoPI1</vt:lpstr>
      <vt:lpstr>CoPI2</vt:lpstr>
      <vt:lpstr>CoPI3</vt:lpstr>
      <vt:lpstr>CoPI4</vt:lpstr>
      <vt:lpstr>CoPI5</vt:lpstr>
      <vt:lpstr>CoPI1!Print_Area</vt:lpstr>
      <vt:lpstr>CoPI2!Print_Area</vt:lpstr>
      <vt:lpstr>CoPI3!Print_Area</vt:lpstr>
      <vt:lpstr>CoPI4!Print_Area</vt:lpstr>
      <vt:lpstr>CoPI5!Print_Area</vt:lpstr>
      <vt:lpstr>'Cumulative Budget'!Print_Area</vt:lpstr>
      <vt:lpstr>PI!Print_Area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Monique Gregory</cp:lastModifiedBy>
  <cp:lastPrinted>2012-10-23T13:42:52Z</cp:lastPrinted>
  <dcterms:created xsi:type="dcterms:W3CDTF">2009-01-21T15:59:47Z</dcterms:created>
  <dcterms:modified xsi:type="dcterms:W3CDTF">2021-02-19T19:28:01Z</dcterms:modified>
</cp:coreProperties>
</file>