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OS Proposals\Admin\Budget\Budget Templates (FY 2021-2022)\"/>
    </mc:Choice>
  </mc:AlternateContent>
  <xr:revisionPtr revIDLastSave="0" documentId="8_{36A47B11-A818-42F5-AE62-349F7015FE3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Cumulative Budget" sheetId="1" r:id="rId1"/>
    <sheet name="Travel Budget" sheetId="3" r:id="rId2"/>
  </sheets>
  <definedNames>
    <definedName name="_xlnm.Print_Area" localSheetId="0">'Cumulative Budget'!$A$1:$L$64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J21" i="1" s="1"/>
  <c r="K21" i="1" s="1"/>
  <c r="G11" i="1" l="1"/>
  <c r="G18" i="1"/>
  <c r="G19" i="1"/>
  <c r="H50" i="1"/>
  <c r="I50" i="1" s="1"/>
  <c r="J50" i="1" s="1"/>
  <c r="K50" i="1" s="1"/>
  <c r="H51" i="1"/>
  <c r="I51" i="1" s="1"/>
  <c r="J51" i="1" s="1"/>
  <c r="K51" i="1" s="1"/>
  <c r="H57" i="1"/>
  <c r="I57" i="1" s="1"/>
  <c r="J57" i="1" s="1"/>
  <c r="K57" i="1" s="1"/>
  <c r="G12" i="1"/>
  <c r="Q21" i="1" s="1"/>
  <c r="H11" i="1" l="1"/>
  <c r="Q20" i="1"/>
  <c r="R14" i="1"/>
  <c r="Q14" i="1"/>
  <c r="R13" i="1"/>
  <c r="Q13" i="1"/>
  <c r="R12" i="1"/>
  <c r="Q12" i="1"/>
  <c r="R11" i="1"/>
  <c r="S11" i="1" s="1"/>
  <c r="T11" i="1" s="1"/>
  <c r="Q11" i="1"/>
  <c r="S12" i="1" l="1"/>
  <c r="T12" i="1" s="1"/>
  <c r="R20" i="1"/>
  <c r="U11" i="1"/>
  <c r="S13" i="1"/>
  <c r="S14" i="1"/>
  <c r="T14" i="1" l="1"/>
  <c r="U12" i="1"/>
  <c r="T13" i="1"/>
  <c r="U14" i="1" l="1"/>
  <c r="U13" i="1"/>
  <c r="H54" i="1" l="1"/>
  <c r="I54" i="1" s="1"/>
  <c r="J54" i="1" s="1"/>
  <c r="K54" i="1" s="1"/>
  <c r="H53" i="1"/>
  <c r="I53" i="1" s="1"/>
  <c r="J53" i="1" s="1"/>
  <c r="K53" i="1" s="1"/>
  <c r="H52" i="1"/>
  <c r="I52" i="1" s="1"/>
  <c r="J52" i="1" s="1"/>
  <c r="K52" i="1" s="1"/>
  <c r="H19" i="1" l="1"/>
  <c r="H18" i="1"/>
  <c r="I18" i="1" s="1"/>
  <c r="J18" i="1" s="1"/>
  <c r="K18" i="1" s="1"/>
  <c r="I19" i="1" l="1"/>
  <c r="G14" i="1"/>
  <c r="E14" i="1"/>
  <c r="J19" i="1" l="1"/>
  <c r="F14" i="1"/>
  <c r="Q23" i="1"/>
  <c r="H14" i="1"/>
  <c r="R23" i="1" s="1"/>
  <c r="E12" i="1"/>
  <c r="E13" i="1"/>
  <c r="E11" i="1"/>
  <c r="G13" i="1"/>
  <c r="K19" i="1" l="1"/>
  <c r="H13" i="1"/>
  <c r="R22" i="1" s="1"/>
  <c r="Q22" i="1"/>
  <c r="I14" i="1"/>
  <c r="F13" i="1"/>
  <c r="I8" i="3"/>
  <c r="I7" i="3"/>
  <c r="I6" i="3"/>
  <c r="I5" i="3"/>
  <c r="I4" i="3"/>
  <c r="I21" i="3"/>
  <c r="I20" i="3"/>
  <c r="I19" i="3"/>
  <c r="I18" i="3"/>
  <c r="I17" i="3"/>
  <c r="I16" i="3"/>
  <c r="G39" i="1"/>
  <c r="G27" i="1"/>
  <c r="F11" i="1"/>
  <c r="G22" i="1"/>
  <c r="H22" i="1" s="1"/>
  <c r="G20" i="1"/>
  <c r="D56" i="1"/>
  <c r="G56" i="1" s="1"/>
  <c r="H56" i="1" s="1"/>
  <c r="I56" i="1" s="1"/>
  <c r="J56" i="1" s="1"/>
  <c r="K56" i="1" s="1"/>
  <c r="L34" i="1"/>
  <c r="J47" i="1"/>
  <c r="K47" i="1"/>
  <c r="G47" i="1"/>
  <c r="H47" i="1"/>
  <c r="I47" i="1"/>
  <c r="I13" i="1" l="1"/>
  <c r="S22" i="1" s="1"/>
  <c r="H20" i="1"/>
  <c r="H28" i="1" s="1"/>
  <c r="G28" i="1"/>
  <c r="J14" i="1"/>
  <c r="T23" i="1" s="1"/>
  <c r="S23" i="1"/>
  <c r="G16" i="1"/>
  <c r="G26" i="1" s="1"/>
  <c r="L47" i="1"/>
  <c r="H12" i="1"/>
  <c r="R21" i="1" s="1"/>
  <c r="F12" i="1"/>
  <c r="I22" i="3"/>
  <c r="I10" i="3"/>
  <c r="I27" i="1"/>
  <c r="I22" i="1"/>
  <c r="H29" i="1"/>
  <c r="H27" i="1"/>
  <c r="G29" i="1"/>
  <c r="I39" i="1"/>
  <c r="H39" i="1"/>
  <c r="G24" i="1"/>
  <c r="J13" i="1" l="1"/>
  <c r="T22" i="1" s="1"/>
  <c r="I20" i="1"/>
  <c r="J20" i="1" s="1"/>
  <c r="H24" i="1"/>
  <c r="K14" i="1"/>
  <c r="U23" i="1" s="1"/>
  <c r="I12" i="1"/>
  <c r="S21" i="1" s="1"/>
  <c r="I11" i="1"/>
  <c r="S20" i="1" s="1"/>
  <c r="J27" i="1"/>
  <c r="G31" i="1"/>
  <c r="G32" i="1" s="1"/>
  <c r="G59" i="1" s="1"/>
  <c r="I29" i="1"/>
  <c r="J22" i="1"/>
  <c r="J39" i="1"/>
  <c r="I24" i="1"/>
  <c r="H58" i="1"/>
  <c r="K27" i="1"/>
  <c r="H16" i="1"/>
  <c r="I28" i="1" l="1"/>
  <c r="K13" i="1"/>
  <c r="U22" i="1" s="1"/>
  <c r="K20" i="1"/>
  <c r="K28" i="1" s="1"/>
  <c r="J28" i="1"/>
  <c r="J24" i="1"/>
  <c r="J12" i="1"/>
  <c r="T21" i="1" s="1"/>
  <c r="J11" i="1"/>
  <c r="T20" i="1" s="1"/>
  <c r="J29" i="1"/>
  <c r="K22" i="1"/>
  <c r="K29" i="1" s="1"/>
  <c r="K39" i="1"/>
  <c r="L39" i="1" s="1"/>
  <c r="I58" i="1"/>
  <c r="G60" i="1"/>
  <c r="I16" i="1"/>
  <c r="H26" i="1"/>
  <c r="H31" i="1" s="1"/>
  <c r="K12" i="1" l="1"/>
  <c r="U21" i="1" s="1"/>
  <c r="K11" i="1"/>
  <c r="U20" i="1" s="1"/>
  <c r="K24" i="1"/>
  <c r="L24" i="1" s="1"/>
  <c r="J58" i="1"/>
  <c r="L56" i="1"/>
  <c r="H32" i="1"/>
  <c r="J16" i="1"/>
  <c r="I26" i="1"/>
  <c r="I31" i="1" s="1"/>
  <c r="I32" i="1" s="1"/>
  <c r="I59" i="1" s="1"/>
  <c r="I60" i="1" s="1"/>
  <c r="K16" i="1" l="1"/>
  <c r="K26" i="1" s="1"/>
  <c r="K31" i="1" s="1"/>
  <c r="K32" i="1" s="1"/>
  <c r="K58" i="1"/>
  <c r="I61" i="1"/>
  <c r="J26" i="1"/>
  <c r="J31" i="1" s="1"/>
  <c r="J32" i="1" s="1"/>
  <c r="J59" i="1" s="1"/>
  <c r="J60" i="1" s="1"/>
  <c r="G61" i="1"/>
  <c r="H59" i="1"/>
  <c r="H60" i="1" s="1"/>
  <c r="L16" i="1" l="1"/>
  <c r="L58" i="1"/>
  <c r="K59" i="1"/>
  <c r="K60" i="1" s="1"/>
  <c r="L31" i="1"/>
  <c r="L32" i="1"/>
  <c r="J61" i="1"/>
  <c r="I62" i="1"/>
  <c r="G62" i="1"/>
  <c r="L59" i="1" l="1"/>
  <c r="L60" i="1" s="1"/>
  <c r="K61" i="1"/>
  <c r="J62" i="1"/>
  <c r="H61" i="1"/>
  <c r="K62" i="1" l="1"/>
  <c r="H62" i="1"/>
  <c r="L61" i="1"/>
  <c r="L62" i="1" l="1"/>
  <c r="L63" i="1" s="1"/>
</calcChain>
</file>

<file path=xl/sharedStrings.xml><?xml version="1.0" encoding="utf-8"?>
<sst xmlns="http://schemas.openxmlformats.org/spreadsheetml/2006/main" count="123" uniqueCount="88">
  <si>
    <t>Cumulative Budget</t>
  </si>
  <si>
    <t>Budget Cost Category</t>
  </si>
  <si>
    <t>Funds Requested</t>
  </si>
  <si>
    <t>Year 1</t>
  </si>
  <si>
    <t>Year 2</t>
  </si>
  <si>
    <t>Year 3</t>
  </si>
  <si>
    <t>Total Project</t>
  </si>
  <si>
    <t>A. Direct Labor - Key Personnel</t>
  </si>
  <si>
    <t>Total Labor Costs (A+B)</t>
  </si>
  <si>
    <t>C. Direct Costs - Equipment</t>
  </si>
  <si>
    <t>D. Direct Costs - Travel</t>
  </si>
  <si>
    <t>E. Direct Costs - Participant/Trainee Support Costs</t>
  </si>
  <si>
    <t>F. Other Direct Costs</t>
  </si>
  <si>
    <t>G. Total Direct Costs (A+B+C+D+E+F)</t>
  </si>
  <si>
    <t>I. Total Direct and Indirect Costs (G+H)</t>
  </si>
  <si>
    <t>Domestic Travel</t>
  </si>
  <si>
    <t>Foreign Travel</t>
  </si>
  <si>
    <t>Tuition/Fees/Health Insurance</t>
  </si>
  <si>
    <t>Stipends</t>
  </si>
  <si>
    <t>Travel</t>
  </si>
  <si>
    <t>Subsistence</t>
  </si>
  <si>
    <t>Other</t>
  </si>
  <si>
    <t>Materials and Supplies</t>
  </si>
  <si>
    <t>Publication Costs</t>
  </si>
  <si>
    <t>Subawards</t>
  </si>
  <si>
    <t xml:space="preserve">OCO or Facility Rental </t>
  </si>
  <si>
    <t>Total Other Direct Costs</t>
  </si>
  <si>
    <t>Total Participant/Trainee Support Costs</t>
  </si>
  <si>
    <t>Total Travel Costs</t>
  </si>
  <si>
    <t>Modified Total Direct Costs</t>
  </si>
  <si>
    <t>TOTAL CUMULATIVE BUDGET</t>
  </si>
  <si>
    <t>Tuition</t>
  </si>
  <si>
    <t>Direct Labor - Other Personnel</t>
  </si>
  <si>
    <t>B. Fringe Benefits</t>
  </si>
  <si>
    <t>Subtotal Salary</t>
  </si>
  <si>
    <t>Subtotal Fringe</t>
  </si>
  <si>
    <t>RATE</t>
  </si>
  <si>
    <t>Faculty</t>
  </si>
  <si>
    <t>Post Doctoral Associate</t>
  </si>
  <si>
    <t xml:space="preserve">PI Name: </t>
  </si>
  <si>
    <t xml:space="preserve">Proposal Title: 
</t>
  </si>
  <si>
    <t>PI Salary</t>
  </si>
  <si>
    <t>No. Months</t>
  </si>
  <si>
    <t>Tuition/ Unit</t>
  </si>
  <si>
    <t>Units</t>
  </si>
  <si>
    <t>H. Indirect Costs</t>
  </si>
  <si>
    <t>Year 4</t>
  </si>
  <si>
    <t>Year 5</t>
  </si>
  <si>
    <t>Project Dates:</t>
  </si>
  <si>
    <t>Program:</t>
  </si>
  <si>
    <t>Dates</t>
  </si>
  <si>
    <t xml:space="preserve">Agency: </t>
  </si>
  <si>
    <t>Annual Wage</t>
  </si>
  <si>
    <t>Fringe Rate</t>
  </si>
  <si>
    <t xml:space="preserve"> </t>
  </si>
  <si>
    <t>Destination:</t>
  </si>
  <si>
    <t>Traveler(s)</t>
  </si>
  <si>
    <t>Airfare</t>
  </si>
  <si>
    <t>round trip</t>
  </si>
  <si>
    <t>Day(s)</t>
  </si>
  <si>
    <t>Per Diem</t>
  </si>
  <si>
    <t>per day</t>
  </si>
  <si>
    <t>Night(s)</t>
  </si>
  <si>
    <t>Lodging</t>
  </si>
  <si>
    <t>per night</t>
  </si>
  <si>
    <t>Trip(s)</t>
  </si>
  <si>
    <t>Registration</t>
  </si>
  <si>
    <t>Transportation</t>
  </si>
  <si>
    <t>Other: Tolls, misc.</t>
  </si>
  <si>
    <t>International Travel</t>
  </si>
  <si>
    <t>Collaboration</t>
  </si>
  <si>
    <t>Domestic Travel (3 trips for two people to CA)</t>
  </si>
  <si>
    <t>OPS Adjunct and Non-Students</t>
  </si>
  <si>
    <t>Percent Effort</t>
  </si>
  <si>
    <t>Percent Sal. Request</t>
  </si>
  <si>
    <t>Students</t>
  </si>
  <si>
    <t>K-12 students amp and outreach</t>
  </si>
  <si>
    <t>External Evaluator</t>
  </si>
  <si>
    <t>Dr. XXX</t>
  </si>
  <si>
    <t>3.5% annual increase</t>
  </si>
  <si>
    <t>HURON Percentages</t>
  </si>
  <si>
    <t>*Graduate Assistantship Agreement (GAA) - graduate student hired on contract that pays stipend plus tuition</t>
  </si>
  <si>
    <t>**OPS Student - undergraduate or graduate student hired hourly without tuition support</t>
  </si>
  <si>
    <t>*Graduate Student (GAA)</t>
  </si>
  <si>
    <t>**OPS Graduate Student</t>
  </si>
  <si>
    <t>**OPS Undergraduate Student</t>
  </si>
  <si>
    <t>Subtotal Other Personnel</t>
  </si>
  <si>
    <t>FY 2021-2022 fringe rates submitted to DHHS for approval. These rates are subject to change contingent upon DHHS approval.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</si>
</sst>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\$* #,##0_);_(\$* \(#,##0\);_(\$* \-??_);_(@_)"/>
    <numFmt numFmtId="166" formatCode="&quot;$&quot;#,##0"/>
    <numFmt numFmtId="167" formatCode="0.000000"/>
  </numFmts>
  <fonts count="1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 val="doubleAccounting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rgb="FF7F7F7F"/>
      <name val="Calibri"/>
      <family val="2"/>
      <scheme val="minor"/>
    </font>
    <font>
      <b/>
      <u/>
      <sz val="10"/>
      <name val="Arial"/>
      <family val="2"/>
      <charset val="1"/>
    </font>
    <font>
      <i/>
      <sz val="10"/>
      <name val="Arial"/>
      <family val="2"/>
      <charset val="1"/>
    </font>
    <font>
      <b/>
      <sz val="10"/>
      <name val="Arial"/>
      <family val="2"/>
      <charset val="1"/>
    </font>
    <font>
      <i/>
      <sz val="9"/>
      <name val="Arial"/>
      <family val="2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 applyAlignment="1"/>
    <xf numFmtId="0" fontId="1" fillId="0" borderId="0" xfId="0" applyFont="1"/>
    <xf numFmtId="0" fontId="0" fillId="0" borderId="1" xfId="0" applyBorder="1"/>
    <xf numFmtId="42" fontId="0" fillId="0" borderId="1" xfId="0" applyNumberFormat="1" applyBorder="1"/>
    <xf numFmtId="0" fontId="3" fillId="0" borderId="0" xfId="0" applyFont="1" applyFill="1" applyBorder="1"/>
    <xf numFmtId="0" fontId="0" fillId="0" borderId="0" xfId="0" applyBorder="1"/>
    <xf numFmtId="42" fontId="3" fillId="0" borderId="0" xfId="0" applyNumberFormat="1" applyFont="1" applyFill="1" applyBorder="1"/>
    <xf numFmtId="0" fontId="8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8" fillId="0" borderId="0" xfId="0" applyFont="1" applyFill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0" fontId="8" fillId="0" borderId="4" xfId="0" applyNumberFormat="1" applyFont="1" applyBorder="1" applyAlignment="1">
      <alignment horizontal="right"/>
    </xf>
    <xf numFmtId="0" fontId="0" fillId="0" borderId="4" xfId="0" applyBorder="1"/>
    <xf numFmtId="0" fontId="6" fillId="0" borderId="4" xfId="0" applyFont="1" applyBorder="1" applyAlignment="1">
      <alignment horizontal="left"/>
    </xf>
    <xf numFmtId="42" fontId="0" fillId="2" borderId="1" xfId="0" applyNumberFormat="1" applyFill="1" applyBorder="1"/>
    <xf numFmtId="0" fontId="0" fillId="2" borderId="0" xfId="0" applyFill="1"/>
    <xf numFmtId="0" fontId="4" fillId="0" borderId="8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9" fontId="4" fillId="0" borderId="5" xfId="2" applyFont="1" applyBorder="1" applyAlignment="1">
      <alignment horizontal="left"/>
    </xf>
    <xf numFmtId="164" fontId="0" fillId="2" borderId="1" xfId="1" applyNumberFormat="1" applyFont="1" applyFill="1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4" fillId="2" borderId="1" xfId="1" applyNumberFormat="1" applyFont="1" applyFill="1" applyBorder="1"/>
    <xf numFmtId="164" fontId="4" fillId="0" borderId="1" xfId="1" applyNumberFormat="1" applyFont="1" applyBorder="1"/>
    <xf numFmtId="164" fontId="4" fillId="2" borderId="10" xfId="1" applyNumberFormat="1" applyFont="1" applyFill="1" applyBorder="1"/>
    <xf numFmtId="164" fontId="4" fillId="0" borderId="10" xfId="1" applyNumberFormat="1" applyFont="1" applyBorder="1"/>
    <xf numFmtId="164" fontId="8" fillId="2" borderId="7" xfId="1" applyNumberFormat="1" applyFont="1" applyFill="1" applyBorder="1"/>
    <xf numFmtId="164" fontId="0" fillId="2" borderId="5" xfId="1" applyNumberFormat="1" applyFont="1" applyFill="1" applyBorder="1"/>
    <xf numFmtId="164" fontId="0" fillId="0" borderId="5" xfId="1" applyNumberFormat="1" applyFont="1" applyBorder="1"/>
    <xf numFmtId="164" fontId="9" fillId="2" borderId="8" xfId="1" applyNumberFormat="1" applyFont="1" applyFill="1" applyBorder="1"/>
    <xf numFmtId="164" fontId="9" fillId="0" borderId="8" xfId="1" applyNumberFormat="1" applyFont="1" applyBorder="1"/>
    <xf numFmtId="164" fontId="0" fillId="0" borderId="9" xfId="1" applyNumberFormat="1" applyFont="1" applyBorder="1"/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64" fontId="0" fillId="0" borderId="5" xfId="1" applyNumberFormat="1" applyFont="1" applyFill="1" applyBorder="1"/>
    <xf numFmtId="164" fontId="9" fillId="2" borderId="11" xfId="1" applyNumberFormat="1" applyFont="1" applyFill="1" applyBorder="1"/>
    <xf numFmtId="42" fontId="0" fillId="0" borderId="1" xfId="0" applyNumberFormat="1" applyFill="1" applyBorder="1"/>
    <xf numFmtId="164" fontId="4" fillId="0" borderId="1" xfId="1" applyNumberFormat="1" applyFont="1" applyFill="1" applyBorder="1"/>
    <xf numFmtId="164" fontId="4" fillId="0" borderId="10" xfId="1" applyNumberFormat="1" applyFont="1" applyFill="1" applyBorder="1"/>
    <xf numFmtId="164" fontId="9" fillId="0" borderId="11" xfId="1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/>
    <xf numFmtId="0" fontId="4" fillId="0" borderId="7" xfId="0" applyFont="1" applyBorder="1" applyAlignment="1"/>
    <xf numFmtId="0" fontId="4" fillId="0" borderId="7" xfId="0" applyFont="1" applyFill="1" applyBorder="1" applyAlignment="1"/>
    <xf numFmtId="44" fontId="3" fillId="0" borderId="1" xfId="1" applyFont="1" applyFill="1" applyBorder="1"/>
    <xf numFmtId="1" fontId="3" fillId="0" borderId="1" xfId="0" applyNumberFormat="1" applyFont="1" applyFill="1" applyBorder="1"/>
    <xf numFmtId="0" fontId="0" fillId="0" borderId="0" xfId="0"/>
    <xf numFmtId="0" fontId="3" fillId="0" borderId="0" xfId="0" applyFont="1" applyFill="1" applyBorder="1"/>
    <xf numFmtId="164" fontId="3" fillId="0" borderId="1" xfId="3" applyNumberFormat="1" applyFont="1" applyFill="1" applyBorder="1"/>
    <xf numFmtId="0" fontId="7" fillId="0" borderId="1" xfId="0" applyFont="1" applyFill="1" applyBorder="1" applyAlignment="1">
      <alignment horizontal="center"/>
    </xf>
    <xf numFmtId="10" fontId="3" fillId="0" borderId="1" xfId="10" applyNumberFormat="1" applyFont="1" applyFill="1" applyBorder="1"/>
    <xf numFmtId="164" fontId="0" fillId="0" borderId="0" xfId="9" applyNumberFormat="1" applyFont="1"/>
    <xf numFmtId="0" fontId="1" fillId="0" borderId="0" xfId="0" applyFont="1" applyAlignment="1">
      <alignment horizontal="center"/>
    </xf>
    <xf numFmtId="164" fontId="1" fillId="0" borderId="0" xfId="9" applyNumberFormat="1" applyFont="1"/>
    <xf numFmtId="10" fontId="0" fillId="0" borderId="0" xfId="10" applyNumberFormat="1" applyFont="1"/>
    <xf numFmtId="10" fontId="1" fillId="0" borderId="4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0" fontId="1" fillId="0" borderId="0" xfId="10" applyNumberFormat="1" applyFont="1"/>
    <xf numFmtId="0" fontId="1" fillId="0" borderId="0" xfId="0" applyFont="1" applyFill="1" applyBorder="1" applyAlignment="1"/>
    <xf numFmtId="0" fontId="3" fillId="0" borderId="0" xfId="0" applyFont="1"/>
    <xf numFmtId="0" fontId="14" fillId="0" borderId="0" xfId="0" applyFont="1"/>
    <xf numFmtId="0" fontId="0" fillId="0" borderId="0" xfId="0" applyFont="1"/>
    <xf numFmtId="0" fontId="15" fillId="0" borderId="21" xfId="12" applyFont="1" applyBorder="1"/>
    <xf numFmtId="0" fontId="13" fillId="0" borderId="16" xfId="12" applyBorder="1"/>
    <xf numFmtId="0" fontId="0" fillId="0" borderId="22" xfId="0" applyBorder="1"/>
    <xf numFmtId="0" fontId="15" fillId="0" borderId="22" xfId="12" applyFont="1" applyBorder="1"/>
    <xf numFmtId="165" fontId="0" fillId="0" borderId="16" xfId="1" applyNumberFormat="1" applyFont="1" applyBorder="1" applyAlignment="1" applyProtection="1"/>
    <xf numFmtId="0" fontId="0" fillId="0" borderId="22" xfId="12" applyFont="1" applyBorder="1"/>
    <xf numFmtId="165" fontId="0" fillId="3" borderId="23" xfId="1" applyNumberFormat="1" applyFont="1" applyFill="1" applyBorder="1" applyAlignment="1" applyProtection="1"/>
    <xf numFmtId="0" fontId="15" fillId="0" borderId="24" xfId="12" applyFont="1" applyBorder="1"/>
    <xf numFmtId="0" fontId="13" fillId="0" borderId="3" xfId="12" applyBorder="1"/>
    <xf numFmtId="0" fontId="15" fillId="0" borderId="0" xfId="12" applyFont="1" applyBorder="1"/>
    <xf numFmtId="165" fontId="0" fillId="0" borderId="3" xfId="1" applyNumberFormat="1" applyFont="1" applyBorder="1" applyAlignment="1" applyProtection="1"/>
    <xf numFmtId="0" fontId="0" fillId="0" borderId="0" xfId="12" applyFont="1" applyBorder="1"/>
    <xf numFmtId="165" fontId="0" fillId="3" borderId="25" xfId="1" applyNumberFormat="1" applyFont="1" applyFill="1" applyBorder="1" applyAlignment="1" applyProtection="1"/>
    <xf numFmtId="43" fontId="0" fillId="0" borderId="0" xfId="11" applyFont="1" applyBorder="1" applyAlignment="1" applyProtection="1"/>
    <xf numFmtId="0" fontId="0" fillId="0" borderId="0" xfId="0" applyFont="1" applyBorder="1"/>
    <xf numFmtId="0" fontId="13" fillId="0" borderId="24" xfId="12" applyBorder="1"/>
    <xf numFmtId="0" fontId="13" fillId="0" borderId="26" xfId="12" applyBorder="1"/>
    <xf numFmtId="0" fontId="0" fillId="0" borderId="26" xfId="0" applyBorder="1"/>
    <xf numFmtId="0" fontId="15" fillId="0" borderId="26" xfId="12" applyFont="1" applyBorder="1"/>
    <xf numFmtId="165" fontId="16" fillId="3" borderId="27" xfId="0" applyNumberFormat="1" applyFont="1" applyFill="1" applyBorder="1"/>
    <xf numFmtId="0" fontId="16" fillId="0" borderId="28" xfId="0" applyFont="1" applyBorder="1"/>
    <xf numFmtId="0" fontId="7" fillId="0" borderId="0" xfId="0" applyFont="1" applyFill="1" applyBorder="1" applyAlignment="1">
      <alignment horizontal="center"/>
    </xf>
    <xf numFmtId="164" fontId="3" fillId="0" borderId="0" xfId="9" applyNumberFormat="1" applyFont="1" applyFill="1" applyBorder="1"/>
    <xf numFmtId="10" fontId="3" fillId="0" borderId="0" xfId="10" applyNumberFormat="1" applyFont="1" applyFill="1" applyBorder="1"/>
    <xf numFmtId="164" fontId="3" fillId="4" borderId="0" xfId="9" applyNumberFormat="1" applyFont="1" applyFill="1" applyBorder="1"/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4" xfId="0" applyFont="1" applyBorder="1" applyAlignment="1">
      <alignment horizontal="left"/>
    </xf>
    <xf numFmtId="0" fontId="1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3" fillId="0" borderId="1" xfId="9" applyNumberFormat="1" applyFont="1" applyFill="1" applyBorder="1"/>
    <xf numFmtId="164" fontId="1" fillId="2" borderId="1" xfId="9" applyNumberFormat="1" applyFont="1" applyFill="1" applyBorder="1"/>
    <xf numFmtId="164" fontId="1" fillId="4" borderId="1" xfId="9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6" fontId="0" fillId="0" borderId="29" xfId="0" applyNumberFormat="1" applyBorder="1"/>
    <xf numFmtId="166" fontId="0" fillId="0" borderId="0" xfId="0" applyNumberFormat="1"/>
    <xf numFmtId="166" fontId="0" fillId="0" borderId="30" xfId="0" applyNumberFormat="1" applyBorder="1"/>
    <xf numFmtId="166" fontId="0" fillId="0" borderId="31" xfId="0" applyNumberFormat="1" applyBorder="1"/>
    <xf numFmtId="166" fontId="0" fillId="0" borderId="28" xfId="0" applyNumberFormat="1" applyBorder="1"/>
    <xf numFmtId="166" fontId="0" fillId="0" borderId="32" xfId="0" applyNumberFormat="1" applyBorder="1"/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30" xfId="0" applyBorder="1"/>
    <xf numFmtId="0" fontId="0" fillId="0" borderId="28" xfId="0" applyBorder="1"/>
    <xf numFmtId="0" fontId="0" fillId="0" borderId="32" xfId="0" applyBorder="1"/>
    <xf numFmtId="164" fontId="0" fillId="5" borderId="1" xfId="1" applyNumberFormat="1" applyFont="1" applyFill="1" applyBorder="1"/>
    <xf numFmtId="167" fontId="0" fillId="0" borderId="29" xfId="0" applyNumberFormat="1" applyBorder="1"/>
    <xf numFmtId="0" fontId="0" fillId="0" borderId="0" xfId="0"/>
    <xf numFmtId="0" fontId="3" fillId="0" borderId="0" xfId="0" applyFont="1" applyFill="1" applyBorder="1"/>
    <xf numFmtId="164" fontId="3" fillId="0" borderId="1" xfId="5" applyNumberFormat="1" applyFont="1" applyFill="1" applyBorder="1"/>
    <xf numFmtId="0" fontId="0" fillId="0" borderId="4" xfId="0" applyFill="1" applyBorder="1"/>
    <xf numFmtId="0" fontId="3" fillId="0" borderId="1" xfId="0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 applyAlignment="1">
      <alignment horizontal="left"/>
    </xf>
    <xf numFmtId="0" fontId="17" fillId="0" borderId="0" xfId="0" applyFont="1" applyFill="1"/>
    <xf numFmtId="167" fontId="0" fillId="0" borderId="31" xfId="0" applyNumberFormat="1" applyBorder="1"/>
    <xf numFmtId="0" fontId="1" fillId="0" borderId="28" xfId="0" applyFont="1" applyBorder="1"/>
    <xf numFmtId="166" fontId="0" fillId="0" borderId="0" xfId="0" applyNumberFormat="1" applyBorder="1"/>
    <xf numFmtId="0" fontId="0" fillId="0" borderId="35" xfId="0" applyBorder="1"/>
    <xf numFmtId="0" fontId="1" fillId="0" borderId="0" xfId="0" applyFont="1" applyAlignment="1">
      <alignment horizontal="left" vertical="top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1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42" fontId="10" fillId="0" borderId="6" xfId="0" applyNumberFormat="1" applyFont="1" applyBorder="1" applyAlignment="1">
      <alignment horizontal="center"/>
    </xf>
    <xf numFmtId="42" fontId="10" fillId="0" borderId="7" xfId="0" applyNumberFormat="1" applyFont="1" applyBorder="1" applyAlignment="1">
      <alignment horizontal="center"/>
    </xf>
    <xf numFmtId="42" fontId="4" fillId="0" borderId="6" xfId="0" applyNumberFormat="1" applyFont="1" applyBorder="1" applyAlignment="1">
      <alignment horizontal="right"/>
    </xf>
    <xf numFmtId="42" fontId="4" fillId="0" borderId="7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8" fillId="0" borderId="0" xfId="0" applyFont="1" applyAlignment="1">
      <alignment vertical="center"/>
    </xf>
  </cellXfs>
  <cellStyles count="13">
    <cellStyle name="Comma" xfId="11" builtinId="3"/>
    <cellStyle name="Currency" xfId="1" builtinId="4"/>
    <cellStyle name="Currency 2" xfId="9" xr:uid="{00000000-0005-0000-0000-000002000000}"/>
    <cellStyle name="Currency 3" xfId="7" xr:uid="{00000000-0005-0000-0000-000003000000}"/>
    <cellStyle name="Currency 4" xfId="5" xr:uid="{00000000-0005-0000-0000-000004000000}"/>
    <cellStyle name="Currency 5" xfId="3" xr:uid="{00000000-0005-0000-0000-000005000000}"/>
    <cellStyle name="Explanatory Text" xfId="12" builtinId="53"/>
    <cellStyle name="Normal" xfId="0" builtinId="0"/>
    <cellStyle name="Percent" xfId="2" builtinId="5"/>
    <cellStyle name="Percent 2" xfId="10" xr:uid="{00000000-0005-0000-0000-000009000000}"/>
    <cellStyle name="Percent 3" xfId="8" xr:uid="{00000000-0005-0000-0000-00000A000000}"/>
    <cellStyle name="Percent 4" xfId="6" xr:uid="{00000000-0005-0000-0000-00000B000000}"/>
    <cellStyle name="Percent 5" xfId="4" xr:uid="{00000000-0005-0000-0000-00000C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B4BF701D-9FF7-469F-BF03-E706C6E1EF34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362"/>
  <sheetViews>
    <sheetView tabSelected="1" zoomScaleNormal="100" workbookViewId="0">
      <selection sqref="A1:L1"/>
    </sheetView>
  </sheetViews>
  <sheetFormatPr defaultRowHeight="12.5" x14ac:dyDescent="0.25"/>
  <cols>
    <col min="3" max="3" width="28.81640625" customWidth="1"/>
    <col min="4" max="4" width="7.453125" bestFit="1" customWidth="1"/>
    <col min="5" max="5" width="9" style="59" customWidth="1"/>
    <col min="6" max="6" width="12" style="59" customWidth="1"/>
    <col min="7" max="7" width="12.1796875" style="22" bestFit="1" customWidth="1"/>
    <col min="8" max="8" width="11.81640625" bestFit="1" customWidth="1"/>
    <col min="9" max="9" width="11.81640625" style="22" bestFit="1" customWidth="1"/>
    <col min="10" max="11" width="11.81640625" style="22" customWidth="1"/>
    <col min="12" max="12" width="12.81640625" customWidth="1"/>
    <col min="14" max="14" width="14.54296875" customWidth="1"/>
    <col min="17" max="17" width="11.453125" customWidth="1"/>
    <col min="18" max="18" width="12" customWidth="1"/>
    <col min="19" max="19" width="10.81640625" customWidth="1"/>
    <col min="20" max="20" width="11.1796875" customWidth="1"/>
  </cols>
  <sheetData>
    <row r="1" spans="1:21" x14ac:dyDescent="0.25">
      <c r="A1" s="145" t="s">
        <v>39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21" x14ac:dyDescent="0.25">
      <c r="A2" s="145" t="s">
        <v>51</v>
      </c>
      <c r="B2" s="145"/>
      <c r="C2" s="145"/>
      <c r="D2" s="145"/>
      <c r="E2" s="145"/>
      <c r="F2" s="145"/>
      <c r="G2" s="145"/>
      <c r="H2" s="145" t="s">
        <v>49</v>
      </c>
      <c r="I2" s="145"/>
      <c r="J2" s="145"/>
      <c r="K2" s="145"/>
      <c r="L2" s="145"/>
    </row>
    <row r="3" spans="1:21" ht="12.75" customHeight="1" x14ac:dyDescent="0.25">
      <c r="A3" s="174" t="s">
        <v>40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21" ht="12.75" customHeight="1" x14ac:dyDescent="0.25">
      <c r="A4" s="174" t="s">
        <v>48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21" x14ac:dyDescent="0.25">
      <c r="G5" s="12"/>
      <c r="I5" s="12"/>
      <c r="J5" s="12"/>
      <c r="K5" s="12"/>
    </row>
    <row r="6" spans="1:21" x14ac:dyDescent="0.25">
      <c r="A6" s="164" t="s">
        <v>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"/>
    </row>
    <row r="7" spans="1:21" x14ac:dyDescent="0.25">
      <c r="A7" s="181" t="s">
        <v>1</v>
      </c>
      <c r="B7" s="181"/>
      <c r="C7" s="181"/>
      <c r="D7" s="212" t="s">
        <v>36</v>
      </c>
      <c r="E7" s="171" t="s">
        <v>73</v>
      </c>
      <c r="F7" s="171" t="s">
        <v>74</v>
      </c>
      <c r="G7" s="181" t="s">
        <v>2</v>
      </c>
      <c r="H7" s="181"/>
      <c r="I7" s="181"/>
      <c r="J7" s="181"/>
      <c r="K7" s="181"/>
      <c r="L7" s="181"/>
      <c r="M7" s="1"/>
      <c r="N7" s="6"/>
      <c r="O7" s="6"/>
    </row>
    <row r="8" spans="1:21" x14ac:dyDescent="0.25">
      <c r="A8" s="181"/>
      <c r="B8" s="181"/>
      <c r="C8" s="181"/>
      <c r="D8" s="213"/>
      <c r="E8" s="172"/>
      <c r="F8" s="172"/>
      <c r="G8" s="53" t="s">
        <v>3</v>
      </c>
      <c r="H8" s="51" t="s">
        <v>4</v>
      </c>
      <c r="I8" s="53" t="s">
        <v>5</v>
      </c>
      <c r="J8" s="52" t="s">
        <v>46</v>
      </c>
      <c r="K8" s="53" t="s">
        <v>47</v>
      </c>
      <c r="L8" s="181" t="s">
        <v>6</v>
      </c>
      <c r="N8" s="6"/>
      <c r="O8" s="6"/>
    </row>
    <row r="9" spans="1:21" s="2" customFormat="1" ht="13" x14ac:dyDescent="0.3">
      <c r="A9" s="181"/>
      <c r="B9" s="181"/>
      <c r="C9" s="181"/>
      <c r="D9" s="214"/>
      <c r="E9" s="173"/>
      <c r="F9" s="173"/>
      <c r="G9" s="54" t="s">
        <v>50</v>
      </c>
      <c r="H9" s="55" t="s">
        <v>50</v>
      </c>
      <c r="I9" s="54" t="s">
        <v>50</v>
      </c>
      <c r="J9" s="56" t="s">
        <v>50</v>
      </c>
      <c r="K9" s="54" t="s">
        <v>50</v>
      </c>
      <c r="L9" s="181"/>
      <c r="N9" s="211"/>
      <c r="O9" s="211"/>
      <c r="Q9" s="207" t="s">
        <v>79</v>
      </c>
      <c r="R9" s="207"/>
      <c r="S9" s="207"/>
      <c r="T9" s="207"/>
      <c r="U9" s="207"/>
    </row>
    <row r="10" spans="1:21" ht="13" x14ac:dyDescent="0.3">
      <c r="A10" s="165" t="s">
        <v>7</v>
      </c>
      <c r="B10" s="166"/>
      <c r="C10" s="167"/>
      <c r="D10" s="3"/>
      <c r="E10" s="3"/>
      <c r="F10" s="3"/>
      <c r="G10" s="21"/>
      <c r="H10" s="4"/>
      <c r="I10" s="21"/>
      <c r="J10" s="47"/>
      <c r="K10" s="21"/>
      <c r="L10" s="4"/>
      <c r="N10" s="26" t="s">
        <v>41</v>
      </c>
      <c r="O10" s="26" t="s">
        <v>42</v>
      </c>
      <c r="Q10" s="114" t="s">
        <v>3</v>
      </c>
      <c r="R10" s="115" t="s">
        <v>4</v>
      </c>
      <c r="S10" s="115" t="s">
        <v>5</v>
      </c>
      <c r="T10" s="116" t="s">
        <v>46</v>
      </c>
      <c r="U10" s="116" t="s">
        <v>47</v>
      </c>
    </row>
    <row r="11" spans="1:21" x14ac:dyDescent="0.25">
      <c r="A11" s="168" t="s">
        <v>78</v>
      </c>
      <c r="B11" s="169"/>
      <c r="C11" s="170"/>
      <c r="D11" s="8">
        <v>1</v>
      </c>
      <c r="E11" s="68">
        <f>+D11/O11</f>
        <v>0.1111111111111111</v>
      </c>
      <c r="F11" s="106" t="e">
        <f>+G11/N11</f>
        <v>#DIV/0!</v>
      </c>
      <c r="G11" s="29">
        <f>ROUND(N11/O11*D11,0)</f>
        <v>0</v>
      </c>
      <c r="H11" s="30">
        <f t="shared" ref="H11:K12" si="0">ROUND(G11*1.035,0)</f>
        <v>0</v>
      </c>
      <c r="I11" s="29">
        <f>ROUND(H11*1.035,0)</f>
        <v>0</v>
      </c>
      <c r="J11" s="30">
        <f t="shared" si="0"/>
        <v>0</v>
      </c>
      <c r="K11" s="29">
        <f t="shared" si="0"/>
        <v>0</v>
      </c>
      <c r="L11" s="30"/>
      <c r="N11" s="111">
        <v>0</v>
      </c>
      <c r="O11" s="26">
        <v>9</v>
      </c>
      <c r="Q11" s="117">
        <f>N11</f>
        <v>0</v>
      </c>
      <c r="R11" s="118">
        <f>N11*1.035</f>
        <v>0</v>
      </c>
      <c r="S11" s="118">
        <f>R11*1.035</f>
        <v>0</v>
      </c>
      <c r="T11" s="119">
        <f>S11*1.035</f>
        <v>0</v>
      </c>
      <c r="U11" s="119">
        <f>T11*1.035</f>
        <v>0</v>
      </c>
    </row>
    <row r="12" spans="1:21" x14ac:dyDescent="0.25">
      <c r="A12" s="168" t="s">
        <v>78</v>
      </c>
      <c r="B12" s="169"/>
      <c r="C12" s="170"/>
      <c r="D12" s="44">
        <v>1</v>
      </c>
      <c r="E12" s="68">
        <f t="shared" ref="E12:E14" si="1">+D12/O12</f>
        <v>0.1111111111111111</v>
      </c>
      <c r="F12" s="106" t="e">
        <f t="shared" ref="F12:F14" si="2">+G12/N12</f>
        <v>#DIV/0!</v>
      </c>
      <c r="G12" s="29">
        <f>ROUND(N12/O12*D12,0)</f>
        <v>0</v>
      </c>
      <c r="H12" s="30">
        <f>ROUND(G12*1.035,0)</f>
        <v>0</v>
      </c>
      <c r="I12" s="29">
        <f>ROUND(H12*1.035,0)</f>
        <v>0</v>
      </c>
      <c r="J12" s="30">
        <f t="shared" si="0"/>
        <v>0</v>
      </c>
      <c r="K12" s="29">
        <f t="shared" si="0"/>
        <v>0</v>
      </c>
      <c r="L12" s="30"/>
      <c r="N12" s="111">
        <v>0</v>
      </c>
      <c r="O12" s="26">
        <v>9</v>
      </c>
      <c r="Q12" s="117">
        <f t="shared" ref="Q12:Q14" si="3">N12</f>
        <v>0</v>
      </c>
      <c r="R12" s="118">
        <f t="shared" ref="R12:R14" si="4">N12*1.035</f>
        <v>0</v>
      </c>
      <c r="S12" s="118">
        <f t="shared" ref="S12:U14" si="5">R12*1.035</f>
        <v>0</v>
      </c>
      <c r="T12" s="119">
        <f t="shared" si="5"/>
        <v>0</v>
      </c>
      <c r="U12" s="119">
        <f t="shared" si="5"/>
        <v>0</v>
      </c>
    </row>
    <row r="13" spans="1:21" s="59" customFormat="1" x14ac:dyDescent="0.25">
      <c r="A13" s="168" t="s">
        <v>78</v>
      </c>
      <c r="B13" s="169"/>
      <c r="C13" s="170"/>
      <c r="D13" s="103">
        <v>1</v>
      </c>
      <c r="E13" s="68">
        <f t="shared" si="1"/>
        <v>0.1111111111111111</v>
      </c>
      <c r="F13" s="106" t="e">
        <f t="shared" si="2"/>
        <v>#DIV/0!</v>
      </c>
      <c r="G13" s="29">
        <f t="shared" ref="G13:G14" si="6">ROUND(N13/O13*D13,0)</f>
        <v>0</v>
      </c>
      <c r="H13" s="30">
        <f t="shared" ref="H13:K14" si="7">ROUND(G13*1.035,0)</f>
        <v>0</v>
      </c>
      <c r="I13" s="29">
        <f t="shared" si="7"/>
        <v>0</v>
      </c>
      <c r="J13" s="30">
        <f t="shared" si="7"/>
        <v>0</v>
      </c>
      <c r="K13" s="29">
        <f t="shared" si="7"/>
        <v>0</v>
      </c>
      <c r="L13" s="30"/>
      <c r="N13" s="111">
        <v>0</v>
      </c>
      <c r="O13" s="26">
        <v>9</v>
      </c>
      <c r="Q13" s="117">
        <f t="shared" si="3"/>
        <v>0</v>
      </c>
      <c r="R13" s="118">
        <f t="shared" si="4"/>
        <v>0</v>
      </c>
      <c r="S13" s="118">
        <f t="shared" si="5"/>
        <v>0</v>
      </c>
      <c r="T13" s="119">
        <f t="shared" si="5"/>
        <v>0</v>
      </c>
      <c r="U13" s="119">
        <f t="shared" si="5"/>
        <v>0</v>
      </c>
    </row>
    <row r="14" spans="1:21" s="59" customFormat="1" x14ac:dyDescent="0.25">
      <c r="A14" s="168" t="s">
        <v>78</v>
      </c>
      <c r="B14" s="169"/>
      <c r="C14" s="170"/>
      <c r="D14" s="107">
        <v>1</v>
      </c>
      <c r="E14" s="68">
        <f t="shared" si="1"/>
        <v>0.1111111111111111</v>
      </c>
      <c r="F14" s="106" t="e">
        <f t="shared" si="2"/>
        <v>#DIV/0!</v>
      </c>
      <c r="G14" s="29">
        <f t="shared" si="6"/>
        <v>0</v>
      </c>
      <c r="H14" s="30">
        <f t="shared" si="7"/>
        <v>0</v>
      </c>
      <c r="I14" s="29">
        <f t="shared" si="7"/>
        <v>0</v>
      </c>
      <c r="J14" s="30">
        <f t="shared" si="7"/>
        <v>0</v>
      </c>
      <c r="K14" s="29">
        <f t="shared" si="7"/>
        <v>0</v>
      </c>
      <c r="L14" s="30"/>
      <c r="N14" s="111">
        <v>0</v>
      </c>
      <c r="O14" s="26">
        <v>9</v>
      </c>
      <c r="Q14" s="120">
        <f t="shared" si="3"/>
        <v>0</v>
      </c>
      <c r="R14" s="121">
        <f t="shared" si="4"/>
        <v>0</v>
      </c>
      <c r="S14" s="121">
        <f t="shared" si="5"/>
        <v>0</v>
      </c>
      <c r="T14" s="122">
        <f t="shared" si="5"/>
        <v>0</v>
      </c>
      <c r="U14" s="122">
        <f t="shared" si="5"/>
        <v>0</v>
      </c>
    </row>
    <row r="15" spans="1:21" s="59" customFormat="1" x14ac:dyDescent="0.25">
      <c r="A15" s="152"/>
      <c r="B15" s="153"/>
      <c r="C15" s="154"/>
      <c r="D15" s="8"/>
      <c r="E15" s="103"/>
      <c r="F15" s="103"/>
      <c r="G15" s="29"/>
      <c r="H15" s="30"/>
      <c r="I15" s="29"/>
      <c r="J15" s="31"/>
      <c r="K15" s="29"/>
      <c r="L15" s="30"/>
      <c r="N15" s="98"/>
      <c r="O15" s="133"/>
      <c r="Q15" s="143"/>
      <c r="R15" s="143"/>
      <c r="S15" s="143"/>
      <c r="T15" s="143"/>
      <c r="U15" s="143"/>
    </row>
    <row r="16" spans="1:21" s="59" customFormat="1" x14ac:dyDescent="0.25">
      <c r="A16" s="155" t="s">
        <v>34</v>
      </c>
      <c r="B16" s="156"/>
      <c r="C16" s="157"/>
      <c r="D16" s="11"/>
      <c r="E16" s="11"/>
      <c r="F16" s="11"/>
      <c r="G16" s="29">
        <f>ROUND(SUM(G11:G15),0)</f>
        <v>0</v>
      </c>
      <c r="H16" s="30">
        <f>ROUND(SUM(H11:H15),0)</f>
        <v>0</v>
      </c>
      <c r="I16" s="29">
        <f>ROUND(SUM(I11:I15),0)</f>
        <v>0</v>
      </c>
      <c r="J16" s="31">
        <f>ROUND(SUM(J11:J15),0)</f>
        <v>0</v>
      </c>
      <c r="K16" s="29">
        <f>ROUND(SUM(K11:K15),0)</f>
        <v>0</v>
      </c>
      <c r="L16" s="30">
        <f>ROUND(SUM(G16:K16),0)</f>
        <v>0</v>
      </c>
      <c r="N16" s="98"/>
      <c r="O16" s="133"/>
      <c r="Q16" s="143"/>
      <c r="R16" s="143"/>
      <c r="S16" s="143"/>
      <c r="T16" s="143"/>
      <c r="U16" s="143"/>
    </row>
    <row r="17" spans="1:21" s="59" customFormat="1" ht="13" x14ac:dyDescent="0.3">
      <c r="A17" s="165" t="s">
        <v>32</v>
      </c>
      <c r="B17" s="166"/>
      <c r="C17" s="167"/>
      <c r="D17" s="3"/>
      <c r="E17" s="3"/>
      <c r="F17" s="3"/>
      <c r="G17" s="29"/>
      <c r="H17" s="30"/>
      <c r="I17" s="29"/>
      <c r="J17" s="31"/>
      <c r="K17" s="29"/>
      <c r="L17" s="30"/>
      <c r="N17" s="62" t="s">
        <v>52</v>
      </c>
      <c r="O17" s="62" t="s">
        <v>53</v>
      </c>
    </row>
    <row r="18" spans="1:21" s="59" customFormat="1" ht="13" x14ac:dyDescent="0.3">
      <c r="A18" s="203" t="s">
        <v>38</v>
      </c>
      <c r="B18" s="204"/>
      <c r="C18" s="205"/>
      <c r="D18" s="19">
        <v>0</v>
      </c>
      <c r="E18" s="19"/>
      <c r="F18" s="19"/>
      <c r="G18" s="29">
        <f>ROUND(N18*D18,0)</f>
        <v>0</v>
      </c>
      <c r="H18" s="30">
        <f t="shared" ref="H18:H19" si="8">ROUND(G18*1.03,0)</f>
        <v>0</v>
      </c>
      <c r="I18" s="29">
        <f t="shared" ref="I18:I19" si="9">ROUND(H18*1.03,0)</f>
        <v>0</v>
      </c>
      <c r="J18" s="30">
        <f t="shared" ref="J18:J19" si="10">ROUND(I18*1.03,0)</f>
        <v>0</v>
      </c>
      <c r="K18" s="29">
        <f t="shared" ref="K18:K19" si="11">ROUND(J18*1.03,0)</f>
        <v>0</v>
      </c>
      <c r="L18" s="30"/>
      <c r="N18" s="134">
        <v>50000</v>
      </c>
      <c r="O18" s="63">
        <v>0.22</v>
      </c>
      <c r="Q18" s="208" t="s">
        <v>80</v>
      </c>
      <c r="R18" s="209"/>
      <c r="S18" s="209"/>
      <c r="T18" s="209"/>
      <c r="U18" s="210"/>
    </row>
    <row r="19" spans="1:21" s="59" customFormat="1" ht="13" x14ac:dyDescent="0.3">
      <c r="A19" s="168" t="s">
        <v>83</v>
      </c>
      <c r="B19" s="169"/>
      <c r="C19" s="170"/>
      <c r="D19" s="135">
        <v>0</v>
      </c>
      <c r="E19" s="135"/>
      <c r="F19" s="135"/>
      <c r="G19" s="29">
        <f>ROUND(N19*D19,0)</f>
        <v>0</v>
      </c>
      <c r="H19" s="30">
        <f t="shared" si="8"/>
        <v>0</v>
      </c>
      <c r="I19" s="29">
        <f t="shared" si="9"/>
        <v>0</v>
      </c>
      <c r="J19" s="30">
        <f t="shared" si="10"/>
        <v>0</v>
      </c>
      <c r="K19" s="29">
        <f t="shared" si="11"/>
        <v>0</v>
      </c>
      <c r="L19" s="31"/>
      <c r="N19" s="61">
        <v>25000</v>
      </c>
      <c r="O19" s="60"/>
      <c r="Q19" s="123" t="s">
        <v>3</v>
      </c>
      <c r="R19" s="124" t="s">
        <v>4</v>
      </c>
      <c r="S19" s="124" t="s">
        <v>5</v>
      </c>
      <c r="T19" s="125" t="s">
        <v>46</v>
      </c>
      <c r="U19" s="126" t="s">
        <v>47</v>
      </c>
    </row>
    <row r="20" spans="1:21" x14ac:dyDescent="0.25">
      <c r="A20" s="168" t="s">
        <v>84</v>
      </c>
      <c r="B20" s="169"/>
      <c r="C20" s="170"/>
      <c r="D20" s="135">
        <v>0</v>
      </c>
      <c r="E20" s="135"/>
      <c r="F20" s="135"/>
      <c r="G20" s="29">
        <f>ROUND(N20*D20,0)</f>
        <v>0</v>
      </c>
      <c r="H20" s="30">
        <f t="shared" ref="H20:K22" si="12">ROUND(G20*1.03,0)</f>
        <v>0</v>
      </c>
      <c r="I20" s="29">
        <f t="shared" si="12"/>
        <v>0</v>
      </c>
      <c r="J20" s="30">
        <f t="shared" si="12"/>
        <v>0</v>
      </c>
      <c r="K20" s="29">
        <f t="shared" si="12"/>
        <v>0</v>
      </c>
      <c r="L20" s="31"/>
      <c r="N20" s="61">
        <v>0</v>
      </c>
      <c r="O20" s="60"/>
      <c r="Q20" s="131" t="e">
        <f>G11/N11</f>
        <v>#DIV/0!</v>
      </c>
      <c r="R20" s="2" t="e">
        <f>H11/R11</f>
        <v>#DIV/0!</v>
      </c>
      <c r="S20" s="59" t="e">
        <f>I11/S11</f>
        <v>#DIV/0!</v>
      </c>
      <c r="T20" s="132" t="e">
        <f>J11/T11</f>
        <v>#DIV/0!</v>
      </c>
      <c r="U20" s="144" t="e">
        <f>K11/U11</f>
        <v>#DIV/0!</v>
      </c>
    </row>
    <row r="21" spans="1:21" x14ac:dyDescent="0.25">
      <c r="A21" s="168" t="s">
        <v>85</v>
      </c>
      <c r="B21" s="169"/>
      <c r="C21" s="170"/>
      <c r="D21" s="135">
        <v>0</v>
      </c>
      <c r="E21" s="135"/>
      <c r="F21" s="135"/>
      <c r="G21" s="29">
        <v>0</v>
      </c>
      <c r="H21" s="30">
        <f t="shared" ref="H21" si="13">ROUND(G21*1.03,0)</f>
        <v>0</v>
      </c>
      <c r="I21" s="29">
        <f t="shared" ref="I21" si="14">ROUND(H21*1.03,0)</f>
        <v>0</v>
      </c>
      <c r="J21" s="30">
        <f t="shared" ref="J21" si="15">ROUND(I21*1.03,0)</f>
        <v>0</v>
      </c>
      <c r="K21" s="29">
        <f t="shared" ref="K21" si="16">ROUND(J21*1.03,0)</f>
        <v>0</v>
      </c>
      <c r="L21" s="31"/>
      <c r="N21" s="61">
        <v>0</v>
      </c>
      <c r="O21" s="133"/>
      <c r="Q21" s="131" t="e">
        <f t="shared" ref="Q21:Q23" si="17">G12/N12</f>
        <v>#DIV/0!</v>
      </c>
      <c r="R21" s="2" t="e">
        <f t="shared" ref="R21:R23" si="18">H12/R12</f>
        <v>#DIV/0!</v>
      </c>
      <c r="S21" s="59" t="e">
        <f t="shared" ref="S21:S23" si="19">I12/S12</f>
        <v>#DIV/0!</v>
      </c>
      <c r="T21" s="132" t="e">
        <f t="shared" ref="T21:T23" si="20">J12/T12</f>
        <v>#DIV/0!</v>
      </c>
      <c r="U21" s="127" t="e">
        <f t="shared" ref="U21:U23" si="21">K12/U12</f>
        <v>#DIV/0!</v>
      </c>
    </row>
    <row r="22" spans="1:21" x14ac:dyDescent="0.25">
      <c r="A22" s="158" t="s">
        <v>72</v>
      </c>
      <c r="B22" s="159"/>
      <c r="C22" s="160"/>
      <c r="D22" s="19">
        <v>0</v>
      </c>
      <c r="E22" s="19"/>
      <c r="F22" s="19"/>
      <c r="G22" s="29">
        <f>ROUND(N22*D22,0)</f>
        <v>0</v>
      </c>
      <c r="H22" s="30">
        <f t="shared" si="12"/>
        <v>0</v>
      </c>
      <c r="I22" s="29">
        <f t="shared" si="12"/>
        <v>0</v>
      </c>
      <c r="J22" s="30">
        <f t="shared" si="12"/>
        <v>0</v>
      </c>
      <c r="K22" s="29">
        <f t="shared" si="12"/>
        <v>0</v>
      </c>
      <c r="L22" s="30"/>
      <c r="N22" s="61">
        <v>0</v>
      </c>
      <c r="O22" s="60"/>
      <c r="P22" s="59"/>
      <c r="Q22" s="131" t="e">
        <f t="shared" si="17"/>
        <v>#DIV/0!</v>
      </c>
      <c r="R22" s="2" t="e">
        <f t="shared" si="18"/>
        <v>#DIV/0!</v>
      </c>
      <c r="S22" s="59" t="e">
        <f t="shared" si="19"/>
        <v>#DIV/0!</v>
      </c>
      <c r="T22" s="132" t="e">
        <f t="shared" si="20"/>
        <v>#DIV/0!</v>
      </c>
      <c r="U22" s="127" t="e">
        <f t="shared" si="21"/>
        <v>#DIV/0!</v>
      </c>
    </row>
    <row r="23" spans="1:21" x14ac:dyDescent="0.25">
      <c r="A23" s="152"/>
      <c r="B23" s="153"/>
      <c r="C23" s="154"/>
      <c r="D23" s="8"/>
      <c r="E23" s="103"/>
      <c r="F23" s="103"/>
      <c r="G23" s="29"/>
      <c r="H23" s="30"/>
      <c r="I23" s="29"/>
      <c r="J23" s="31"/>
      <c r="K23" s="29"/>
      <c r="L23" s="30"/>
      <c r="P23" s="59"/>
      <c r="Q23" s="141" t="e">
        <f t="shared" si="17"/>
        <v>#DIV/0!</v>
      </c>
      <c r="R23" s="142" t="e">
        <f t="shared" si="18"/>
        <v>#DIV/0!</v>
      </c>
      <c r="S23" s="128" t="e">
        <f t="shared" si="19"/>
        <v>#DIV/0!</v>
      </c>
      <c r="T23" s="128" t="e">
        <f t="shared" si="20"/>
        <v>#DIV/0!</v>
      </c>
      <c r="U23" s="129" t="e">
        <f t="shared" si="21"/>
        <v>#DIV/0!</v>
      </c>
    </row>
    <row r="24" spans="1:21" x14ac:dyDescent="0.25">
      <c r="A24" s="161" t="s">
        <v>86</v>
      </c>
      <c r="B24" s="162"/>
      <c r="C24" s="163"/>
      <c r="D24" s="136"/>
      <c r="E24" s="136"/>
      <c r="F24" s="136"/>
      <c r="G24" s="29">
        <f>ROUND(SUM(G18:G23),0)</f>
        <v>0</v>
      </c>
      <c r="H24" s="30">
        <f>ROUND(SUM(H18:H23),0)</f>
        <v>0</v>
      </c>
      <c r="I24" s="29">
        <f>ROUND(SUM(I18:I23),0)</f>
        <v>0</v>
      </c>
      <c r="J24" s="30">
        <f>ROUND(SUM(J18:J23),0)</f>
        <v>0</v>
      </c>
      <c r="K24" s="29">
        <f>ROUND(SUM(K18:K23),0)</f>
        <v>0</v>
      </c>
      <c r="L24" s="31">
        <f>ROUND(SUM(G24:K24),0)</f>
        <v>0</v>
      </c>
      <c r="P24" s="59"/>
      <c r="Q24" s="206"/>
      <c r="R24" s="206"/>
      <c r="S24" s="206"/>
    </row>
    <row r="25" spans="1:21" ht="13" x14ac:dyDescent="0.3">
      <c r="A25" s="189" t="s">
        <v>33</v>
      </c>
      <c r="B25" s="190"/>
      <c r="C25" s="191"/>
      <c r="D25" s="17"/>
      <c r="E25" s="105"/>
      <c r="F25" s="105"/>
      <c r="G25" s="29"/>
      <c r="H25" s="31"/>
      <c r="I25" s="29"/>
      <c r="J25" s="31"/>
      <c r="K25" s="29"/>
      <c r="L25" s="30"/>
      <c r="P25" s="59"/>
      <c r="Q25" s="59"/>
      <c r="R25" s="65"/>
      <c r="S25" s="65"/>
    </row>
    <row r="26" spans="1:21" s="132" customFormat="1" x14ac:dyDescent="0.25">
      <c r="A26" s="152" t="s">
        <v>37</v>
      </c>
      <c r="B26" s="153"/>
      <c r="C26" s="154"/>
      <c r="D26" s="68">
        <v>0.31</v>
      </c>
      <c r="E26" s="68"/>
      <c r="F26" s="68"/>
      <c r="G26" s="29">
        <f>ROUND(G16*$D$26,0)</f>
        <v>0</v>
      </c>
      <c r="H26" s="31">
        <f>ROUND(H16*$D$26,0)</f>
        <v>0</v>
      </c>
      <c r="I26" s="29">
        <f>ROUND(I16*$D$26,0)</f>
        <v>0</v>
      </c>
      <c r="J26" s="31">
        <f>ROUND(J16*$D$26,0)</f>
        <v>0</v>
      </c>
      <c r="K26" s="29">
        <f>ROUND(K16*$D$26,0)</f>
        <v>0</v>
      </c>
      <c r="L26" s="30"/>
      <c r="Q26" s="69"/>
      <c r="R26" s="64"/>
      <c r="S26" s="67"/>
      <c r="T26"/>
      <c r="U26"/>
    </row>
    <row r="27" spans="1:21" x14ac:dyDescent="0.25">
      <c r="A27" s="146" t="s">
        <v>38</v>
      </c>
      <c r="B27" s="147"/>
      <c r="C27" s="148"/>
      <c r="D27" s="68">
        <v>0.23</v>
      </c>
      <c r="E27" s="68"/>
      <c r="F27" s="68"/>
      <c r="G27" s="29">
        <f>ROUND(G18*$D$27,0)</f>
        <v>0</v>
      </c>
      <c r="H27" s="31">
        <f>ROUND(H18*$D$27,0)</f>
        <v>0</v>
      </c>
      <c r="I27" s="29">
        <f>ROUND(I18*$D$27,0)</f>
        <v>0</v>
      </c>
      <c r="J27" s="31">
        <f>ROUND(J18*$D$27,0)</f>
        <v>0</v>
      </c>
      <c r="K27" s="29">
        <f>ROUND(K18*$D$27,0)</f>
        <v>0</v>
      </c>
      <c r="L27" s="30"/>
      <c r="P27" s="59"/>
      <c r="Q27" s="69"/>
      <c r="R27" s="64"/>
      <c r="S27" s="67"/>
    </row>
    <row r="28" spans="1:21" x14ac:dyDescent="0.25">
      <c r="A28" s="168" t="s">
        <v>75</v>
      </c>
      <c r="B28" s="169"/>
      <c r="C28" s="170"/>
      <c r="D28" s="68">
        <v>0.02</v>
      </c>
      <c r="E28" s="137"/>
      <c r="F28" s="137"/>
      <c r="G28" s="29">
        <f>ROUND((G19+G20+G21)*$D$28,0)</f>
        <v>0</v>
      </c>
      <c r="H28" s="31">
        <f t="shared" ref="H28:K28" si="22">ROUND((H19+H20+H21)*$D$28,0)</f>
        <v>0</v>
      </c>
      <c r="I28" s="29">
        <f t="shared" si="22"/>
        <v>0</v>
      </c>
      <c r="J28" s="31">
        <f t="shared" si="22"/>
        <v>0</v>
      </c>
      <c r="K28" s="29">
        <f t="shared" si="22"/>
        <v>0</v>
      </c>
      <c r="L28" s="31"/>
      <c r="N28" s="5"/>
      <c r="O28" s="5"/>
      <c r="Q28" s="69"/>
      <c r="R28" s="66"/>
      <c r="S28" s="67"/>
    </row>
    <row r="29" spans="1:21" x14ac:dyDescent="0.25">
      <c r="A29" s="149" t="s">
        <v>72</v>
      </c>
      <c r="B29" s="150"/>
      <c r="C29" s="151"/>
      <c r="D29" s="68">
        <v>0.14000000000000001</v>
      </c>
      <c r="E29" s="68"/>
      <c r="F29" s="68"/>
      <c r="G29" s="29">
        <f>ROUND(G22*$D$29,0)</f>
        <v>0</v>
      </c>
      <c r="H29" s="31">
        <f>ROUND(H22*$D$29,0)</f>
        <v>0</v>
      </c>
      <c r="I29" s="29">
        <f>ROUND(I22*$D$29,0)</f>
        <v>0</v>
      </c>
      <c r="J29" s="31">
        <f>ROUND(J22*$D$29,0)</f>
        <v>0</v>
      </c>
      <c r="K29" s="29">
        <f>ROUND(K22*$D$29,0)</f>
        <v>0</v>
      </c>
      <c r="L29" s="30"/>
      <c r="N29" s="97"/>
      <c r="O29" s="97"/>
      <c r="P29" s="60"/>
      <c r="Q29" s="59"/>
      <c r="R29" s="59"/>
      <c r="S29" s="59"/>
    </row>
    <row r="30" spans="1:21" x14ac:dyDescent="0.25">
      <c r="A30" s="152"/>
      <c r="B30" s="153"/>
      <c r="C30" s="154"/>
      <c r="D30" s="18"/>
      <c r="E30" s="18"/>
      <c r="F30" s="18"/>
      <c r="G30" s="29"/>
      <c r="H30" s="31"/>
      <c r="I30" s="29"/>
      <c r="J30" s="31"/>
      <c r="K30" s="29"/>
      <c r="L30" s="30"/>
      <c r="N30" s="100"/>
      <c r="O30" s="99"/>
      <c r="P30" s="60"/>
      <c r="Q30" s="202"/>
      <c r="R30" s="202"/>
      <c r="S30" s="67"/>
    </row>
    <row r="31" spans="1:21" x14ac:dyDescent="0.25">
      <c r="A31" s="155" t="s">
        <v>35</v>
      </c>
      <c r="B31" s="156"/>
      <c r="C31" s="157"/>
      <c r="D31" s="9"/>
      <c r="E31" s="102"/>
      <c r="F31" s="102"/>
      <c r="G31" s="29">
        <f>ROUND(SUM(G26:G29),0)</f>
        <v>0</v>
      </c>
      <c r="H31" s="30">
        <f>ROUND(SUM(H26:H29),0)</f>
        <v>0</v>
      </c>
      <c r="I31" s="29">
        <f>ROUND(SUM(I26:I29),0)</f>
        <v>0</v>
      </c>
      <c r="J31" s="31">
        <f>ROUND(SUM(J26:J29),0)</f>
        <v>0</v>
      </c>
      <c r="K31" s="29">
        <f>ROUND(SUM(K26:K29),0)</f>
        <v>0</v>
      </c>
      <c r="L31" s="30">
        <f>ROUND(SUM(G31:K31),0)</f>
        <v>0</v>
      </c>
      <c r="N31" s="98"/>
      <c r="O31" s="60"/>
      <c r="P31" s="60"/>
      <c r="Q31" s="59"/>
      <c r="R31" s="70"/>
      <c r="S31" s="71"/>
    </row>
    <row r="32" spans="1:21" ht="13" x14ac:dyDescent="0.3">
      <c r="A32" s="182" t="s">
        <v>8</v>
      </c>
      <c r="B32" s="183"/>
      <c r="C32" s="184"/>
      <c r="D32" s="3"/>
      <c r="E32" s="3"/>
      <c r="F32" s="3"/>
      <c r="G32" s="32">
        <f>ROUND(G31+G24+G16,0)</f>
        <v>0</v>
      </c>
      <c r="H32" s="33">
        <f>ROUND(H31+H24+H16,0)</f>
        <v>0</v>
      </c>
      <c r="I32" s="32">
        <f>ROUND(I31+I24+I16,0)</f>
        <v>0</v>
      </c>
      <c r="J32" s="48">
        <f>ROUND(J31+J24+J16,0)</f>
        <v>0</v>
      </c>
      <c r="K32" s="32">
        <f>ROUND(K31+K24+K16,0)</f>
        <v>0</v>
      </c>
      <c r="L32" s="33">
        <f>ROUND(SUM(G32:K32),0)</f>
        <v>0</v>
      </c>
      <c r="N32" s="98"/>
      <c r="O32" s="60"/>
      <c r="P32" s="60"/>
    </row>
    <row r="33" spans="1:16" ht="13" x14ac:dyDescent="0.3">
      <c r="A33" s="182"/>
      <c r="B33" s="183"/>
      <c r="C33" s="184"/>
      <c r="D33" s="3"/>
      <c r="E33" s="3"/>
      <c r="F33" s="3"/>
      <c r="G33" s="32"/>
      <c r="H33" s="33"/>
      <c r="I33" s="32"/>
      <c r="J33" s="48"/>
      <c r="K33" s="32"/>
      <c r="L33" s="33"/>
      <c r="N33" s="98"/>
      <c r="O33" s="60"/>
      <c r="P33" s="60"/>
    </row>
    <row r="34" spans="1:16" ht="13" x14ac:dyDescent="0.3">
      <c r="A34" s="165" t="s">
        <v>9</v>
      </c>
      <c r="B34" s="166"/>
      <c r="C34" s="167"/>
      <c r="D34" s="3"/>
      <c r="E34" s="3"/>
      <c r="F34" s="3"/>
      <c r="G34" s="29">
        <v>0</v>
      </c>
      <c r="H34" s="30">
        <v>0</v>
      </c>
      <c r="I34" s="29">
        <v>0</v>
      </c>
      <c r="J34" s="31">
        <v>0</v>
      </c>
      <c r="K34" s="29">
        <v>0</v>
      </c>
      <c r="L34" s="30">
        <f>ROUND(SUM(G34:K34),0)</f>
        <v>0</v>
      </c>
      <c r="N34" s="60"/>
      <c r="O34" s="60"/>
      <c r="P34" s="60"/>
    </row>
    <row r="35" spans="1:16" ht="13" x14ac:dyDescent="0.3">
      <c r="A35" s="165"/>
      <c r="B35" s="166"/>
      <c r="C35" s="167"/>
      <c r="D35" s="3"/>
      <c r="E35" s="3"/>
      <c r="F35" s="3"/>
      <c r="G35" s="29"/>
      <c r="H35" s="30"/>
      <c r="I35" s="29"/>
      <c r="J35" s="31"/>
      <c r="K35" s="29"/>
      <c r="L35" s="30"/>
      <c r="N35" s="60"/>
      <c r="O35" s="60"/>
      <c r="P35" s="59"/>
    </row>
    <row r="36" spans="1:16" ht="13" x14ac:dyDescent="0.3">
      <c r="A36" s="165" t="s">
        <v>10</v>
      </c>
      <c r="B36" s="166"/>
      <c r="C36" s="167"/>
      <c r="D36" s="3"/>
      <c r="E36" s="3"/>
      <c r="F36" s="3"/>
      <c r="G36" s="29"/>
      <c r="H36" s="30"/>
      <c r="I36" s="29"/>
      <c r="J36" s="31"/>
      <c r="K36" s="29"/>
      <c r="L36" s="30"/>
      <c r="N36" s="60" t="s">
        <v>54</v>
      </c>
      <c r="O36" s="59"/>
      <c r="P36" s="72"/>
    </row>
    <row r="37" spans="1:16" x14ac:dyDescent="0.25">
      <c r="A37" s="155" t="s">
        <v>15</v>
      </c>
      <c r="B37" s="156"/>
      <c r="C37" s="157"/>
      <c r="D37" s="11"/>
      <c r="E37" s="11"/>
      <c r="F37" s="11"/>
      <c r="G37" s="112">
        <v>0</v>
      </c>
      <c r="H37" s="113">
        <v>0</v>
      </c>
      <c r="I37" s="112">
        <v>0</v>
      </c>
      <c r="J37" s="113">
        <v>0</v>
      </c>
      <c r="K37" s="112">
        <v>0</v>
      </c>
      <c r="L37" s="30"/>
      <c r="N37" s="7"/>
      <c r="O37" s="7"/>
    </row>
    <row r="38" spans="1:16" x14ac:dyDescent="0.25">
      <c r="A38" s="155" t="s">
        <v>16</v>
      </c>
      <c r="B38" s="156"/>
      <c r="C38" s="157"/>
      <c r="D38" s="11"/>
      <c r="E38" s="11"/>
      <c r="F38" s="11"/>
      <c r="G38" s="112">
        <v>0</v>
      </c>
      <c r="H38" s="113">
        <v>0</v>
      </c>
      <c r="I38" s="112">
        <v>0</v>
      </c>
      <c r="J38" s="113">
        <v>0</v>
      </c>
      <c r="K38" s="112">
        <v>0</v>
      </c>
      <c r="L38" s="30"/>
      <c r="N38" s="7"/>
      <c r="O38" s="7"/>
    </row>
    <row r="39" spans="1:16" ht="13" x14ac:dyDescent="0.3">
      <c r="A39" s="178" t="s">
        <v>28</v>
      </c>
      <c r="B39" s="179"/>
      <c r="C39" s="180"/>
      <c r="D39" s="14"/>
      <c r="E39" s="101"/>
      <c r="F39" s="101"/>
      <c r="G39" s="32">
        <f>ROUND(SUM(G37:G38),0)</f>
        <v>0</v>
      </c>
      <c r="H39" s="33">
        <f>ROUND(SUM(H37:H38),0)</f>
        <v>0</v>
      </c>
      <c r="I39" s="32">
        <f>ROUND(SUM(I37:I38),0)</f>
        <v>0</v>
      </c>
      <c r="J39" s="48">
        <f>ROUND(SUM(J37:J38),0)</f>
        <v>0</v>
      </c>
      <c r="K39" s="32">
        <f>ROUND(SUM(K37:K38),0)</f>
        <v>0</v>
      </c>
      <c r="L39" s="33">
        <f>ROUND(SUM(G39:K39),0)</f>
        <v>0</v>
      </c>
      <c r="N39" s="5"/>
      <c r="O39" s="7"/>
    </row>
    <row r="40" spans="1:16" ht="13" x14ac:dyDescent="0.3">
      <c r="A40" s="178"/>
      <c r="B40" s="179"/>
      <c r="C40" s="180"/>
      <c r="D40" s="20"/>
      <c r="E40" s="101"/>
      <c r="F40" s="101"/>
      <c r="G40" s="32"/>
      <c r="H40" s="33"/>
      <c r="I40" s="32"/>
      <c r="J40" s="48"/>
      <c r="K40" s="32"/>
      <c r="L40" s="33"/>
      <c r="N40" s="5"/>
      <c r="O40" s="7"/>
    </row>
    <row r="41" spans="1:16" ht="13" x14ac:dyDescent="0.3">
      <c r="A41" s="165" t="s">
        <v>11</v>
      </c>
      <c r="B41" s="166"/>
      <c r="C41" s="167"/>
      <c r="D41" s="3"/>
      <c r="E41" s="3"/>
      <c r="F41" s="3"/>
      <c r="G41" s="29">
        <v>0</v>
      </c>
      <c r="H41" s="30"/>
      <c r="I41" s="29"/>
      <c r="J41" s="31"/>
      <c r="K41" s="29"/>
      <c r="L41" s="30"/>
      <c r="N41" s="5"/>
      <c r="O41" s="5"/>
    </row>
    <row r="42" spans="1:16" x14ac:dyDescent="0.25">
      <c r="A42" s="155" t="s">
        <v>17</v>
      </c>
      <c r="B42" s="156"/>
      <c r="C42" s="157"/>
      <c r="D42" s="11"/>
      <c r="E42" s="11"/>
      <c r="F42" s="11"/>
      <c r="G42" s="29"/>
      <c r="H42" s="30"/>
      <c r="I42" s="29"/>
      <c r="J42" s="31"/>
      <c r="K42" s="29"/>
      <c r="L42" s="30"/>
      <c r="N42" s="5"/>
      <c r="O42" s="5"/>
    </row>
    <row r="43" spans="1:16" x14ac:dyDescent="0.25">
      <c r="A43" s="155" t="s">
        <v>18</v>
      </c>
      <c r="B43" s="156"/>
      <c r="C43" s="157"/>
      <c r="D43" s="11"/>
      <c r="E43" s="11"/>
      <c r="F43" s="11"/>
      <c r="G43" s="29">
        <v>0</v>
      </c>
      <c r="H43" s="30">
        <v>0</v>
      </c>
      <c r="I43" s="29"/>
      <c r="J43" s="31"/>
      <c r="K43" s="29"/>
      <c r="L43" s="30"/>
      <c r="N43" s="5"/>
      <c r="O43" s="5"/>
    </row>
    <row r="44" spans="1:16" x14ac:dyDescent="0.25">
      <c r="A44" s="155" t="s">
        <v>19</v>
      </c>
      <c r="B44" s="156"/>
      <c r="C44" s="157"/>
      <c r="D44" s="11"/>
      <c r="E44" s="11"/>
      <c r="F44" s="11"/>
      <c r="G44" s="29"/>
      <c r="H44" s="30"/>
      <c r="I44" s="29"/>
      <c r="J44" s="31"/>
      <c r="K44" s="29"/>
      <c r="L44" s="30"/>
      <c r="N44" s="7"/>
      <c r="O44" s="7"/>
    </row>
    <row r="45" spans="1:16" x14ac:dyDescent="0.25">
      <c r="A45" s="155" t="s">
        <v>20</v>
      </c>
      <c r="B45" s="156"/>
      <c r="C45" s="157"/>
      <c r="D45" s="11"/>
      <c r="E45" s="11"/>
      <c r="F45" s="11"/>
      <c r="G45" s="29"/>
      <c r="H45" s="30"/>
      <c r="I45" s="29"/>
      <c r="J45" s="31"/>
      <c r="K45" s="29"/>
      <c r="L45" s="30"/>
      <c r="N45" s="7"/>
      <c r="O45" s="7"/>
    </row>
    <row r="46" spans="1:16" ht="12.75" hidden="1" customHeight="1" x14ac:dyDescent="0.25">
      <c r="A46" s="155" t="s">
        <v>21</v>
      </c>
      <c r="B46" s="156"/>
      <c r="C46" s="157"/>
      <c r="D46" s="11"/>
      <c r="E46" s="11"/>
      <c r="F46" s="11"/>
      <c r="G46" s="29"/>
      <c r="H46" s="30"/>
      <c r="I46" s="29"/>
      <c r="J46" s="31"/>
      <c r="K46" s="29"/>
      <c r="L46" s="30"/>
      <c r="N46" s="5"/>
      <c r="O46" s="5"/>
    </row>
    <row r="47" spans="1:16" ht="12.75" hidden="1" customHeight="1" x14ac:dyDescent="0.3">
      <c r="A47" s="178" t="s">
        <v>27</v>
      </c>
      <c r="B47" s="179"/>
      <c r="C47" s="180"/>
      <c r="D47" s="14"/>
      <c r="E47" s="101"/>
      <c r="F47" s="101"/>
      <c r="G47" s="32">
        <f>SUM(G42:G46)</f>
        <v>0</v>
      </c>
      <c r="H47" s="33">
        <f>SUM(H42:H46)</f>
        <v>0</v>
      </c>
      <c r="I47" s="32">
        <f>SUM(I42:I46)</f>
        <v>0</v>
      </c>
      <c r="J47" s="48">
        <f t="shared" ref="J47:K47" si="23">SUM(J42:J46)</f>
        <v>0</v>
      </c>
      <c r="K47" s="32">
        <f t="shared" si="23"/>
        <v>0</v>
      </c>
      <c r="L47" s="33">
        <f>SUM(G47:K47)</f>
        <v>0</v>
      </c>
      <c r="N47" s="5"/>
      <c r="O47" s="5"/>
    </row>
    <row r="48" spans="1:16" ht="12.75" hidden="1" customHeight="1" x14ac:dyDescent="0.3">
      <c r="A48" s="178"/>
      <c r="B48" s="179"/>
      <c r="C48" s="180"/>
      <c r="D48" s="20"/>
      <c r="E48" s="101"/>
      <c r="F48" s="101"/>
      <c r="G48" s="32"/>
      <c r="H48" s="33"/>
      <c r="I48" s="32"/>
      <c r="J48" s="48"/>
      <c r="K48" s="32"/>
      <c r="L48" s="33"/>
      <c r="N48" s="5"/>
      <c r="O48" s="5"/>
    </row>
    <row r="49" spans="1:21" ht="12.75" hidden="1" customHeight="1" x14ac:dyDescent="0.3">
      <c r="A49" s="189" t="s">
        <v>12</v>
      </c>
      <c r="B49" s="190"/>
      <c r="C49" s="191"/>
      <c r="D49" s="16"/>
      <c r="E49" s="16"/>
      <c r="F49" s="16"/>
      <c r="G49" s="29"/>
      <c r="H49" s="30"/>
      <c r="I49" s="29"/>
      <c r="J49" s="31"/>
      <c r="K49" s="29"/>
      <c r="L49" s="30"/>
      <c r="N49" s="5"/>
      <c r="O49" s="5"/>
    </row>
    <row r="50" spans="1:21" ht="12.75" hidden="1" customHeight="1" x14ac:dyDescent="0.25">
      <c r="A50" s="175" t="s">
        <v>22</v>
      </c>
      <c r="B50" s="176"/>
      <c r="C50" s="177"/>
      <c r="D50" s="15"/>
      <c r="E50" s="15"/>
      <c r="F50" s="15"/>
      <c r="G50" s="29">
        <v>0</v>
      </c>
      <c r="H50" s="30">
        <f t="shared" ref="H50:K50" si="24">ROUND(G50*1.05,0)</f>
        <v>0</v>
      </c>
      <c r="I50" s="29">
        <f t="shared" si="24"/>
        <v>0</v>
      </c>
      <c r="J50" s="30">
        <f t="shared" si="24"/>
        <v>0</v>
      </c>
      <c r="K50" s="29">
        <f t="shared" si="24"/>
        <v>0</v>
      </c>
      <c r="L50" s="30"/>
      <c r="N50" s="5"/>
      <c r="O50" s="5"/>
    </row>
    <row r="51" spans="1:21" ht="12.75" hidden="1" customHeight="1" x14ac:dyDescent="0.25">
      <c r="A51" s="175" t="s">
        <v>23</v>
      </c>
      <c r="B51" s="176"/>
      <c r="C51" s="177"/>
      <c r="D51" s="15"/>
      <c r="E51" s="15"/>
      <c r="F51" s="15"/>
      <c r="G51" s="29">
        <v>0</v>
      </c>
      <c r="H51" s="30">
        <f t="shared" ref="H51:K51" si="25">ROUND(G51*1.05,0)</f>
        <v>0</v>
      </c>
      <c r="I51" s="29">
        <f t="shared" si="25"/>
        <v>0</v>
      </c>
      <c r="J51" s="30">
        <f t="shared" si="25"/>
        <v>0</v>
      </c>
      <c r="K51" s="29">
        <f t="shared" si="25"/>
        <v>0</v>
      </c>
      <c r="L51" s="30"/>
      <c r="N51" s="5"/>
      <c r="O51" s="5"/>
    </row>
    <row r="52" spans="1:21" ht="12.75" hidden="1" customHeight="1" x14ac:dyDescent="0.25">
      <c r="A52" s="175" t="s">
        <v>76</v>
      </c>
      <c r="B52" s="176"/>
      <c r="C52" s="177"/>
      <c r="D52" s="15"/>
      <c r="E52" s="15"/>
      <c r="F52" s="15"/>
      <c r="G52" s="29">
        <v>0</v>
      </c>
      <c r="H52" s="30">
        <f t="shared" ref="H52:K52" si="26">ROUND(G52*1.05,0)</f>
        <v>0</v>
      </c>
      <c r="I52" s="29">
        <f t="shared" si="26"/>
        <v>0</v>
      </c>
      <c r="J52" s="30">
        <f t="shared" si="26"/>
        <v>0</v>
      </c>
      <c r="K52" s="29">
        <f t="shared" si="26"/>
        <v>0</v>
      </c>
      <c r="L52" s="30"/>
      <c r="N52" s="7"/>
      <c r="O52" s="5"/>
    </row>
    <row r="53" spans="1:21" ht="12.75" hidden="1" customHeight="1" x14ac:dyDescent="0.25">
      <c r="A53" s="108"/>
      <c r="B53" s="109"/>
      <c r="C53" s="110" t="s">
        <v>77</v>
      </c>
      <c r="D53" s="15"/>
      <c r="E53" s="15"/>
      <c r="F53" s="15"/>
      <c r="G53" s="29">
        <v>0</v>
      </c>
      <c r="H53" s="30">
        <f t="shared" ref="H53:K53" si="27">ROUND(G53*1.05,0)</f>
        <v>0</v>
      </c>
      <c r="I53" s="29">
        <f t="shared" si="27"/>
        <v>0</v>
      </c>
      <c r="J53" s="30">
        <f t="shared" si="27"/>
        <v>0</v>
      </c>
      <c r="K53" s="29">
        <f t="shared" si="27"/>
        <v>0</v>
      </c>
      <c r="L53" s="30"/>
      <c r="N53" s="7"/>
      <c r="O53" s="5"/>
      <c r="Q53" s="59"/>
      <c r="R53" s="59"/>
      <c r="S53" s="59"/>
      <c r="T53" s="59"/>
      <c r="U53" s="59"/>
    </row>
    <row r="54" spans="1:21" x14ac:dyDescent="0.25">
      <c r="A54" s="108"/>
      <c r="B54" s="109"/>
      <c r="C54" s="110" t="s">
        <v>24</v>
      </c>
      <c r="D54" s="15"/>
      <c r="E54" s="15"/>
      <c r="F54" s="15"/>
      <c r="G54" s="29">
        <v>0</v>
      </c>
      <c r="H54" s="30">
        <f t="shared" ref="H54:K54" si="28">ROUND(G54*1.05,0)</f>
        <v>0</v>
      </c>
      <c r="I54" s="29">
        <f t="shared" si="28"/>
        <v>0</v>
      </c>
      <c r="J54" s="30">
        <f t="shared" si="28"/>
        <v>0</v>
      </c>
      <c r="K54" s="29">
        <f t="shared" si="28"/>
        <v>0</v>
      </c>
      <c r="L54" s="30"/>
      <c r="N54" s="5"/>
      <c r="O54" s="5"/>
      <c r="Q54" s="59"/>
      <c r="R54" s="59"/>
      <c r="S54" s="59"/>
      <c r="T54" s="59"/>
      <c r="U54" s="59"/>
    </row>
    <row r="55" spans="1:21" x14ac:dyDescent="0.25">
      <c r="A55" s="175" t="s">
        <v>25</v>
      </c>
      <c r="B55" s="176"/>
      <c r="C55" s="177"/>
      <c r="D55" s="15"/>
      <c r="E55" s="15"/>
      <c r="F55" s="15"/>
      <c r="G55" s="29"/>
      <c r="H55" s="30"/>
      <c r="I55" s="29"/>
      <c r="J55" s="31"/>
      <c r="K55" s="29"/>
      <c r="L55" s="30"/>
      <c r="N55" s="5"/>
      <c r="O55" s="5"/>
    </row>
    <row r="56" spans="1:21" x14ac:dyDescent="0.25">
      <c r="A56" s="155" t="s">
        <v>31</v>
      </c>
      <c r="B56" s="156"/>
      <c r="C56" s="157"/>
      <c r="D56" s="15">
        <f>D19</f>
        <v>0</v>
      </c>
      <c r="E56" s="15"/>
      <c r="F56" s="15"/>
      <c r="G56" s="112">
        <f>ROUND((L57)*M62*D56,0)</f>
        <v>0</v>
      </c>
      <c r="H56" s="30">
        <f>(G56)</f>
        <v>0</v>
      </c>
      <c r="I56" s="130">
        <f>(H56)</f>
        <v>0</v>
      </c>
      <c r="J56" s="30">
        <f>(I56)</f>
        <v>0</v>
      </c>
      <c r="K56" s="130">
        <f>(J56)</f>
        <v>0</v>
      </c>
      <c r="L56" s="30">
        <f>SUM(G56:K56)</f>
        <v>0</v>
      </c>
      <c r="N56" s="5"/>
      <c r="O56" s="5"/>
    </row>
    <row r="57" spans="1:21" x14ac:dyDescent="0.25">
      <c r="A57" s="155" t="s">
        <v>21</v>
      </c>
      <c r="B57" s="156"/>
      <c r="C57" s="157"/>
      <c r="D57" s="9"/>
      <c r="E57" s="102"/>
      <c r="F57" s="102"/>
      <c r="G57" s="29">
        <v>0</v>
      </c>
      <c r="H57" s="30">
        <f t="shared" ref="H57:K57" si="29">ROUND(G57*1.05,0)</f>
        <v>0</v>
      </c>
      <c r="I57" s="29">
        <f t="shared" si="29"/>
        <v>0</v>
      </c>
      <c r="J57" s="30">
        <f t="shared" si="29"/>
        <v>0</v>
      </c>
      <c r="K57" s="29">
        <f t="shared" si="29"/>
        <v>0</v>
      </c>
      <c r="L57" s="30"/>
      <c r="N57" s="5"/>
      <c r="O57" s="5"/>
    </row>
    <row r="58" spans="1:21" s="59" customFormat="1" ht="12.75" customHeight="1" x14ac:dyDescent="0.3">
      <c r="A58" s="178" t="s">
        <v>26</v>
      </c>
      <c r="B58" s="179"/>
      <c r="C58" s="180"/>
      <c r="D58" s="14"/>
      <c r="E58" s="101"/>
      <c r="F58" s="101"/>
      <c r="G58" s="32">
        <v>0</v>
      </c>
      <c r="H58" s="33">
        <f>ROUND(SUM(H50:H57),0)</f>
        <v>0</v>
      </c>
      <c r="I58" s="32">
        <f>ROUND(SUM(I50:I57),0)</f>
        <v>0</v>
      </c>
      <c r="J58" s="48">
        <f>ROUND(SUM(J50:J57),0)</f>
        <v>0</v>
      </c>
      <c r="K58" s="32">
        <f>ROUND(SUM(K50:K57),0)</f>
        <v>0</v>
      </c>
      <c r="L58" s="33">
        <f>ROUND(SUM(G58:K58),0)</f>
        <v>0</v>
      </c>
      <c r="N58" s="60"/>
      <c r="O58" s="60"/>
      <c r="Q58"/>
      <c r="R58"/>
      <c r="S58"/>
      <c r="T58"/>
      <c r="U58"/>
    </row>
    <row r="59" spans="1:21" s="59" customFormat="1" ht="12.75" customHeight="1" thickBot="1" x14ac:dyDescent="0.35">
      <c r="A59" s="192" t="s">
        <v>13</v>
      </c>
      <c r="B59" s="193"/>
      <c r="C59" s="194"/>
      <c r="D59" s="25"/>
      <c r="E59" s="25"/>
      <c r="F59" s="25"/>
      <c r="G59" s="34">
        <f>ROUND(G58+G47+G39+G34+G32,0)</f>
        <v>0</v>
      </c>
      <c r="H59" s="35">
        <f>ROUND(H58+H47+H39+H34+H32,0)</f>
        <v>0</v>
      </c>
      <c r="I59" s="34">
        <f>ROUND(I58+I47+I39+I34+I32,0)</f>
        <v>0</v>
      </c>
      <c r="J59" s="49">
        <f>ROUND(J58+J47+J39+J34+J32,0)</f>
        <v>0</v>
      </c>
      <c r="K59" s="34">
        <f>ROUND(K58+K47+K39+K34+K32,0)</f>
        <v>0</v>
      </c>
      <c r="L59" s="35">
        <f>ROUND(SUM(G59:K59),0)</f>
        <v>0</v>
      </c>
      <c r="N59" s="60"/>
      <c r="O59" s="60"/>
      <c r="Q59"/>
      <c r="R59"/>
      <c r="S59"/>
      <c r="T59"/>
      <c r="U59"/>
    </row>
    <row r="60" spans="1:21" ht="12.75" hidden="1" customHeight="1" x14ac:dyDescent="0.3">
      <c r="A60" s="199" t="s">
        <v>29</v>
      </c>
      <c r="B60" s="200"/>
      <c r="C60" s="201"/>
      <c r="D60" s="24"/>
      <c r="E60" s="24"/>
      <c r="F60" s="24"/>
      <c r="G60" s="36">
        <f>SUM(G59-G34-G56,0)</f>
        <v>0</v>
      </c>
      <c r="H60" s="36">
        <f t="shared" ref="H60:L60" si="30">SUM(H59-H34-H56,0)</f>
        <v>0</v>
      </c>
      <c r="I60" s="36">
        <f t="shared" si="30"/>
        <v>0</v>
      </c>
      <c r="J60" s="36">
        <f t="shared" si="30"/>
        <v>0</v>
      </c>
      <c r="K60" s="36">
        <f t="shared" si="30"/>
        <v>0</v>
      </c>
      <c r="L60" s="36">
        <f t="shared" si="30"/>
        <v>0</v>
      </c>
      <c r="Q60" s="10"/>
      <c r="R60" s="10"/>
      <c r="S60" s="10"/>
      <c r="T60" s="10"/>
      <c r="U60" s="10"/>
    </row>
    <row r="61" spans="1:21" ht="13.5" thickBot="1" x14ac:dyDescent="0.35">
      <c r="A61" s="192" t="s">
        <v>45</v>
      </c>
      <c r="B61" s="193"/>
      <c r="C61" s="194"/>
      <c r="D61" s="28">
        <v>0.52</v>
      </c>
      <c r="E61" s="28"/>
      <c r="F61" s="28"/>
      <c r="G61" s="37">
        <f>ROUND(G60*$D$61,0)</f>
        <v>0</v>
      </c>
      <c r="H61" s="45">
        <f>ROUND(H60*$D$61,0)</f>
        <v>0</v>
      </c>
      <c r="I61" s="37">
        <f>ROUND(I60*$D$61,0)</f>
        <v>0</v>
      </c>
      <c r="J61" s="45">
        <f>ROUND(J60*$D$61,0)</f>
        <v>0</v>
      </c>
      <c r="K61" s="37">
        <f>ROUND(K60*$D$61,0)</f>
        <v>0</v>
      </c>
      <c r="L61" s="38">
        <f>ROUND(SUM(G61:K61),0)</f>
        <v>0</v>
      </c>
      <c r="N61" s="27" t="s">
        <v>43</v>
      </c>
      <c r="O61" s="27" t="s">
        <v>44</v>
      </c>
    </row>
    <row r="62" spans="1:21" ht="13.5" thickBot="1" x14ac:dyDescent="0.35">
      <c r="A62" s="195" t="s">
        <v>14</v>
      </c>
      <c r="B62" s="196"/>
      <c r="C62" s="197"/>
      <c r="D62" s="23"/>
      <c r="E62" s="23"/>
      <c r="F62" s="23"/>
      <c r="G62" s="39">
        <f>ROUND(G61+G59,0)</f>
        <v>0</v>
      </c>
      <c r="H62" s="40">
        <f>ROUND(H61+H59,0)</f>
        <v>0</v>
      </c>
      <c r="I62" s="39">
        <f>ROUND(I61+I59,0)</f>
        <v>0</v>
      </c>
      <c r="J62" s="50">
        <f>ROUND(J61+J59,0)</f>
        <v>0</v>
      </c>
      <c r="K62" s="46">
        <f>ROUND(K61+K59,0)</f>
        <v>0</v>
      </c>
      <c r="L62" s="41">
        <f>ROUND(SUM(G62:K62),0)</f>
        <v>0</v>
      </c>
      <c r="N62" s="57">
        <v>369.65</v>
      </c>
      <c r="O62" s="26">
        <v>24</v>
      </c>
      <c r="P62" s="73"/>
    </row>
    <row r="63" spans="1:21" ht="13" x14ac:dyDescent="0.3">
      <c r="A63" s="187" t="s">
        <v>30</v>
      </c>
      <c r="B63" s="187"/>
      <c r="C63" s="187"/>
      <c r="D63" s="187"/>
      <c r="E63" s="187"/>
      <c r="F63" s="187"/>
      <c r="G63" s="187"/>
      <c r="H63" s="187"/>
      <c r="I63" s="187"/>
      <c r="J63" s="42"/>
      <c r="K63" s="42"/>
      <c r="L63" s="185">
        <f>ROUND(L62,0)</f>
        <v>0</v>
      </c>
      <c r="N63" s="57">
        <v>388.13</v>
      </c>
      <c r="O63" s="58"/>
      <c r="P63" s="73"/>
    </row>
    <row r="64" spans="1:21" ht="13" x14ac:dyDescent="0.3">
      <c r="A64" s="188"/>
      <c r="B64" s="188"/>
      <c r="C64" s="188"/>
      <c r="D64" s="188"/>
      <c r="E64" s="188"/>
      <c r="F64" s="188"/>
      <c r="G64" s="188"/>
      <c r="H64" s="188"/>
      <c r="I64" s="188"/>
      <c r="J64" s="43"/>
      <c r="K64" s="43"/>
      <c r="L64" s="186"/>
      <c r="N64" s="57"/>
      <c r="O64" s="58"/>
    </row>
    <row r="65" spans="1:21" s="10" customFormat="1" x14ac:dyDescent="0.25">
      <c r="A65"/>
      <c r="B65"/>
      <c r="C65"/>
      <c r="D65"/>
      <c r="E65" s="59"/>
      <c r="F65" s="59"/>
      <c r="G65" s="12"/>
      <c r="H65" s="12"/>
      <c r="I65" s="12"/>
      <c r="J65" s="12"/>
      <c r="K65" s="12"/>
      <c r="L65"/>
      <c r="N65" s="57"/>
      <c r="O65" s="58"/>
      <c r="Q65"/>
      <c r="R65"/>
      <c r="S65"/>
      <c r="T65"/>
      <c r="U65"/>
    </row>
    <row r="66" spans="1:21" ht="13" x14ac:dyDescent="0.25">
      <c r="A66" s="215" t="s">
        <v>87</v>
      </c>
      <c r="G66" s="12"/>
      <c r="H66" s="12"/>
      <c r="I66" s="12"/>
      <c r="J66" s="12"/>
      <c r="K66" s="12"/>
      <c r="N66" s="57"/>
      <c r="O66" s="58"/>
    </row>
    <row r="67" spans="1:21" ht="13" x14ac:dyDescent="0.3">
      <c r="A67" s="138" t="s">
        <v>81</v>
      </c>
      <c r="B67" s="138"/>
      <c r="C67" s="138"/>
      <c r="D67" s="139"/>
      <c r="E67" s="139"/>
      <c r="F67" s="139"/>
      <c r="G67" s="140"/>
      <c r="H67" s="140"/>
      <c r="I67" s="12"/>
      <c r="J67" s="12"/>
      <c r="K67" s="12"/>
      <c r="L67" s="12"/>
      <c r="N67" s="7"/>
      <c r="O67" s="7"/>
      <c r="Q67" s="12"/>
      <c r="R67" s="12"/>
      <c r="S67" s="12"/>
      <c r="T67" s="12"/>
      <c r="U67" s="12"/>
    </row>
    <row r="68" spans="1:21" ht="13" x14ac:dyDescent="0.3">
      <c r="A68" s="139" t="s">
        <v>82</v>
      </c>
      <c r="B68" s="139"/>
      <c r="C68" s="139"/>
      <c r="D68" s="139"/>
      <c r="E68" s="139"/>
      <c r="F68" s="139"/>
      <c r="G68" s="140"/>
      <c r="H68" s="140"/>
      <c r="I68" s="12"/>
      <c r="J68" s="12"/>
      <c r="K68" s="12"/>
      <c r="L68" s="12"/>
      <c r="Q68" s="12"/>
      <c r="R68" s="12"/>
      <c r="S68" s="12"/>
      <c r="T68" s="12"/>
      <c r="U68" s="12"/>
    </row>
    <row r="69" spans="1:21" x14ac:dyDescent="0.25">
      <c r="A69" s="198"/>
      <c r="B69" s="198"/>
      <c r="C69" s="198"/>
      <c r="D69" s="13"/>
      <c r="E69" s="104"/>
      <c r="F69" s="104"/>
      <c r="G69" s="12"/>
      <c r="H69" s="12"/>
      <c r="I69" s="12"/>
      <c r="J69" s="12"/>
      <c r="K69" s="12"/>
    </row>
    <row r="70" spans="1:2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21" x14ac:dyDescent="0.25">
      <c r="G71" s="12"/>
      <c r="H71" s="12"/>
      <c r="I71" s="12"/>
      <c r="J71" s="12"/>
      <c r="K71" s="12"/>
    </row>
    <row r="72" spans="1:21" s="12" customFormat="1" x14ac:dyDescent="0.25">
      <c r="A72"/>
      <c r="B72"/>
      <c r="C72"/>
      <c r="D72"/>
      <c r="E72" s="59"/>
      <c r="F72" s="59"/>
      <c r="L72"/>
      <c r="Q72"/>
      <c r="R72"/>
      <c r="S72"/>
      <c r="T72"/>
      <c r="U72"/>
    </row>
    <row r="73" spans="1:21" s="12" customFormat="1" x14ac:dyDescent="0.25">
      <c r="A73"/>
      <c r="B73"/>
      <c r="C73"/>
      <c r="D73"/>
      <c r="E73" s="59"/>
      <c r="F73" s="59"/>
      <c r="L73"/>
      <c r="Q73"/>
      <c r="R73"/>
      <c r="S73"/>
      <c r="T73"/>
      <c r="U73"/>
    </row>
    <row r="74" spans="1:21" x14ac:dyDescent="0.25">
      <c r="G74" s="12"/>
      <c r="H74" s="12"/>
      <c r="I74" s="12"/>
      <c r="J74" s="12"/>
      <c r="K74" s="12"/>
    </row>
    <row r="75" spans="1:21" x14ac:dyDescent="0.25">
      <c r="G75" s="12"/>
      <c r="H75" s="12"/>
      <c r="I75" s="12"/>
      <c r="J75" s="12"/>
      <c r="K75" s="12"/>
    </row>
    <row r="76" spans="1:21" x14ac:dyDescent="0.25">
      <c r="G76" s="12"/>
      <c r="H76" s="12"/>
      <c r="I76" s="12"/>
      <c r="J76" s="12"/>
      <c r="K76" s="12"/>
    </row>
    <row r="77" spans="1:21" x14ac:dyDescent="0.25">
      <c r="G77" s="12"/>
      <c r="H77" s="12"/>
      <c r="I77" s="12"/>
      <c r="J77" s="12"/>
      <c r="K77" s="12"/>
    </row>
    <row r="78" spans="1:21" x14ac:dyDescent="0.25">
      <c r="G78" s="12"/>
      <c r="H78" s="12"/>
      <c r="I78" s="12"/>
      <c r="J78" s="12"/>
      <c r="K78" s="12"/>
    </row>
    <row r="79" spans="1:21" x14ac:dyDescent="0.25">
      <c r="G79" s="12"/>
      <c r="H79" s="12"/>
      <c r="I79" s="12"/>
      <c r="J79" s="12"/>
      <c r="K79" s="12"/>
    </row>
    <row r="80" spans="1:21" x14ac:dyDescent="0.25">
      <c r="G80" s="12"/>
      <c r="H80" s="12"/>
      <c r="I80" s="12"/>
      <c r="J80" s="12"/>
      <c r="K80" s="12"/>
    </row>
    <row r="81" spans="7:11" x14ac:dyDescent="0.25">
      <c r="G81" s="12"/>
      <c r="H81" s="12"/>
      <c r="I81" s="12"/>
      <c r="J81" s="12"/>
      <c r="K81" s="12"/>
    </row>
    <row r="82" spans="7:11" x14ac:dyDescent="0.25">
      <c r="G82" s="12"/>
      <c r="H82" s="12"/>
      <c r="I82" s="12"/>
      <c r="J82" s="12"/>
      <c r="K82" s="12"/>
    </row>
    <row r="83" spans="7:11" x14ac:dyDescent="0.25">
      <c r="G83" s="12"/>
      <c r="H83" s="12"/>
      <c r="I83" s="12"/>
      <c r="J83" s="12"/>
      <c r="K83" s="12"/>
    </row>
    <row r="84" spans="7:11" x14ac:dyDescent="0.25">
      <c r="G84" s="12"/>
      <c r="H84" s="12"/>
      <c r="I84" s="12"/>
      <c r="J84" s="12"/>
      <c r="K84" s="12"/>
    </row>
    <row r="85" spans="7:11" x14ac:dyDescent="0.25">
      <c r="G85" s="12"/>
      <c r="H85" s="12"/>
      <c r="I85" s="12"/>
      <c r="J85" s="12"/>
      <c r="K85" s="12"/>
    </row>
    <row r="86" spans="7:11" x14ac:dyDescent="0.25">
      <c r="G86" s="12"/>
      <c r="H86" s="12"/>
      <c r="I86" s="12"/>
      <c r="J86" s="12"/>
      <c r="K86" s="12"/>
    </row>
    <row r="87" spans="7:11" x14ac:dyDescent="0.25">
      <c r="G87" s="12"/>
      <c r="H87" s="12"/>
      <c r="I87" s="12"/>
      <c r="J87" s="12"/>
      <c r="K87" s="12"/>
    </row>
    <row r="88" spans="7:11" x14ac:dyDescent="0.25">
      <c r="G88" s="12"/>
      <c r="H88" s="12"/>
      <c r="I88" s="12"/>
      <c r="J88" s="12"/>
      <c r="K88" s="12"/>
    </row>
    <row r="89" spans="7:11" x14ac:dyDescent="0.25">
      <c r="G89" s="12"/>
      <c r="H89" s="12"/>
      <c r="I89" s="12"/>
      <c r="J89" s="12"/>
      <c r="K89" s="12"/>
    </row>
    <row r="90" spans="7:11" x14ac:dyDescent="0.25">
      <c r="G90" s="12"/>
      <c r="H90" s="12"/>
      <c r="I90" s="12"/>
      <c r="J90" s="12"/>
      <c r="K90" s="12"/>
    </row>
    <row r="91" spans="7:11" x14ac:dyDescent="0.25">
      <c r="G91" s="12"/>
      <c r="H91" s="12"/>
      <c r="I91" s="12"/>
      <c r="J91" s="12"/>
      <c r="K91" s="12"/>
    </row>
    <row r="92" spans="7:11" x14ac:dyDescent="0.25">
      <c r="G92" s="12"/>
      <c r="H92" s="12"/>
      <c r="I92" s="12"/>
      <c r="J92" s="12"/>
      <c r="K92" s="12"/>
    </row>
    <row r="93" spans="7:11" x14ac:dyDescent="0.25">
      <c r="G93" s="12"/>
      <c r="H93" s="12"/>
      <c r="I93" s="12"/>
      <c r="J93" s="12"/>
      <c r="K93" s="12"/>
    </row>
    <row r="94" spans="7:11" x14ac:dyDescent="0.25">
      <c r="G94" s="12"/>
      <c r="H94" s="12"/>
      <c r="I94" s="12"/>
      <c r="J94" s="12"/>
      <c r="K94" s="12"/>
    </row>
    <row r="95" spans="7:11" x14ac:dyDescent="0.25">
      <c r="G95" s="12"/>
      <c r="H95" s="12"/>
      <c r="I95" s="12"/>
      <c r="J95" s="12"/>
      <c r="K95" s="12"/>
    </row>
    <row r="96" spans="7:11" x14ac:dyDescent="0.25">
      <c r="G96" s="12"/>
      <c r="H96" s="12"/>
      <c r="I96" s="12"/>
      <c r="J96" s="12"/>
      <c r="K96" s="12"/>
    </row>
    <row r="97" spans="7:11" x14ac:dyDescent="0.25">
      <c r="G97" s="12"/>
      <c r="H97" s="12"/>
      <c r="I97" s="12"/>
      <c r="J97" s="12"/>
      <c r="K97" s="12"/>
    </row>
    <row r="98" spans="7:11" x14ac:dyDescent="0.25">
      <c r="G98" s="12"/>
      <c r="H98" s="12"/>
      <c r="I98" s="12"/>
      <c r="J98" s="12"/>
      <c r="K98" s="12"/>
    </row>
    <row r="99" spans="7:11" x14ac:dyDescent="0.25">
      <c r="G99" s="12"/>
      <c r="H99" s="12"/>
      <c r="I99" s="12"/>
      <c r="J99" s="12"/>
      <c r="K99" s="12"/>
    </row>
    <row r="100" spans="7:11" x14ac:dyDescent="0.25">
      <c r="G100" s="12"/>
      <c r="H100" s="12"/>
      <c r="I100" s="12"/>
      <c r="J100" s="12"/>
      <c r="K100" s="12"/>
    </row>
    <row r="101" spans="7:11" x14ac:dyDescent="0.25">
      <c r="G101" s="12"/>
      <c r="H101" s="12"/>
      <c r="I101" s="12"/>
      <c r="J101" s="12"/>
      <c r="K101" s="12"/>
    </row>
    <row r="102" spans="7:11" x14ac:dyDescent="0.25">
      <c r="G102" s="12"/>
      <c r="H102" s="12"/>
      <c r="I102" s="12"/>
      <c r="J102" s="12"/>
      <c r="K102" s="12"/>
    </row>
    <row r="103" spans="7:11" x14ac:dyDescent="0.25">
      <c r="G103" s="12"/>
      <c r="H103" s="12"/>
      <c r="I103" s="12"/>
      <c r="J103" s="12"/>
      <c r="K103" s="12"/>
    </row>
    <row r="104" spans="7:11" x14ac:dyDescent="0.25">
      <c r="G104" s="12"/>
      <c r="H104" s="12"/>
      <c r="I104" s="12"/>
      <c r="J104" s="12"/>
      <c r="K104" s="12"/>
    </row>
    <row r="105" spans="7:11" x14ac:dyDescent="0.25">
      <c r="G105" s="12"/>
      <c r="H105" s="12"/>
      <c r="I105" s="12"/>
      <c r="J105" s="12"/>
      <c r="K105" s="12"/>
    </row>
    <row r="106" spans="7:11" x14ac:dyDescent="0.25">
      <c r="G106" s="12"/>
      <c r="H106" s="12"/>
      <c r="I106" s="12"/>
      <c r="J106" s="12"/>
      <c r="K106" s="12"/>
    </row>
    <row r="107" spans="7:11" x14ac:dyDescent="0.25">
      <c r="G107" s="12"/>
      <c r="H107" s="12"/>
      <c r="I107" s="12"/>
      <c r="J107" s="12"/>
      <c r="K107" s="12"/>
    </row>
    <row r="108" spans="7:11" x14ac:dyDescent="0.25">
      <c r="G108" s="12"/>
      <c r="H108" s="12"/>
      <c r="I108" s="12"/>
      <c r="J108" s="12"/>
      <c r="K108" s="12"/>
    </row>
    <row r="109" spans="7:11" x14ac:dyDescent="0.25">
      <c r="G109" s="12"/>
      <c r="H109" s="12"/>
      <c r="I109" s="12"/>
      <c r="J109" s="12"/>
      <c r="K109" s="12"/>
    </row>
    <row r="110" spans="7:11" x14ac:dyDescent="0.25">
      <c r="G110" s="12"/>
      <c r="H110" s="12"/>
      <c r="I110" s="12"/>
      <c r="J110" s="12"/>
      <c r="K110" s="12"/>
    </row>
    <row r="111" spans="7:11" x14ac:dyDescent="0.25">
      <c r="G111" s="12"/>
      <c r="H111" s="12"/>
      <c r="I111" s="12"/>
      <c r="J111" s="12"/>
      <c r="K111" s="12"/>
    </row>
    <row r="112" spans="7:11" x14ac:dyDescent="0.25">
      <c r="G112" s="12"/>
      <c r="H112" s="12"/>
      <c r="I112" s="12"/>
      <c r="J112" s="12"/>
      <c r="K112" s="12"/>
    </row>
    <row r="113" spans="7:11" x14ac:dyDescent="0.25">
      <c r="G113" s="12"/>
      <c r="H113" s="12"/>
      <c r="I113" s="12"/>
      <c r="J113" s="12"/>
      <c r="K113" s="12"/>
    </row>
    <row r="114" spans="7:11" x14ac:dyDescent="0.25">
      <c r="G114" s="12"/>
      <c r="H114" s="12"/>
      <c r="I114" s="12"/>
      <c r="J114" s="12"/>
      <c r="K114" s="12"/>
    </row>
    <row r="115" spans="7:11" x14ac:dyDescent="0.25">
      <c r="G115" s="12"/>
      <c r="H115" s="12"/>
      <c r="I115" s="12"/>
      <c r="J115" s="12"/>
      <c r="K115" s="12"/>
    </row>
    <row r="116" spans="7:11" x14ac:dyDescent="0.25">
      <c r="G116" s="12"/>
      <c r="H116" s="12"/>
      <c r="I116" s="12"/>
      <c r="J116" s="12"/>
      <c r="K116" s="12"/>
    </row>
    <row r="117" spans="7:11" x14ac:dyDescent="0.25">
      <c r="G117" s="12"/>
      <c r="H117" s="12"/>
      <c r="I117" s="12"/>
      <c r="J117" s="12"/>
      <c r="K117" s="12"/>
    </row>
    <row r="118" spans="7:11" x14ac:dyDescent="0.25">
      <c r="G118" s="12"/>
      <c r="H118" s="12"/>
      <c r="I118" s="12"/>
      <c r="J118" s="12"/>
      <c r="K118" s="12"/>
    </row>
    <row r="119" spans="7:11" x14ac:dyDescent="0.25">
      <c r="G119" s="12"/>
      <c r="H119" s="12"/>
      <c r="I119" s="12"/>
      <c r="J119" s="12"/>
      <c r="K119" s="12"/>
    </row>
    <row r="120" spans="7:11" x14ac:dyDescent="0.25">
      <c r="G120" s="12"/>
      <c r="H120" s="12"/>
      <c r="I120" s="12"/>
      <c r="J120" s="12"/>
      <c r="K120" s="12"/>
    </row>
    <row r="121" spans="7:11" x14ac:dyDescent="0.25">
      <c r="G121" s="12"/>
      <c r="H121" s="12"/>
      <c r="I121" s="12"/>
      <c r="J121" s="12"/>
      <c r="K121" s="12"/>
    </row>
    <row r="122" spans="7:11" x14ac:dyDescent="0.25">
      <c r="G122" s="12"/>
      <c r="H122" s="12"/>
      <c r="I122" s="12"/>
      <c r="J122" s="12"/>
      <c r="K122" s="12"/>
    </row>
    <row r="123" spans="7:11" x14ac:dyDescent="0.25">
      <c r="G123" s="12"/>
      <c r="H123" s="12"/>
      <c r="I123" s="12"/>
      <c r="J123" s="12"/>
      <c r="K123" s="12"/>
    </row>
    <row r="124" spans="7:11" x14ac:dyDescent="0.25">
      <c r="G124" s="12"/>
      <c r="H124" s="12"/>
      <c r="I124" s="12"/>
      <c r="J124" s="12"/>
      <c r="K124" s="12"/>
    </row>
    <row r="125" spans="7:11" x14ac:dyDescent="0.25">
      <c r="G125" s="12"/>
      <c r="H125" s="12"/>
      <c r="I125" s="12"/>
      <c r="J125" s="12"/>
      <c r="K125" s="12"/>
    </row>
    <row r="126" spans="7:11" x14ac:dyDescent="0.25">
      <c r="G126" s="12"/>
      <c r="H126" s="12"/>
      <c r="I126" s="12"/>
      <c r="J126" s="12"/>
      <c r="K126" s="12"/>
    </row>
    <row r="127" spans="7:11" x14ac:dyDescent="0.25">
      <c r="G127" s="12"/>
      <c r="H127" s="12"/>
      <c r="I127" s="12"/>
      <c r="J127" s="12"/>
      <c r="K127" s="12"/>
    </row>
    <row r="128" spans="7:11" x14ac:dyDescent="0.25">
      <c r="G128" s="12"/>
      <c r="H128" s="12"/>
      <c r="I128" s="12"/>
      <c r="J128" s="12"/>
      <c r="K128" s="12"/>
    </row>
    <row r="129" spans="7:11" x14ac:dyDescent="0.25">
      <c r="G129" s="12"/>
      <c r="H129" s="12"/>
      <c r="I129" s="12"/>
      <c r="J129" s="12"/>
      <c r="K129" s="12"/>
    </row>
    <row r="130" spans="7:11" x14ac:dyDescent="0.25">
      <c r="G130" s="12"/>
      <c r="H130" s="12"/>
      <c r="I130" s="12"/>
      <c r="J130" s="12"/>
      <c r="K130" s="12"/>
    </row>
    <row r="131" spans="7:11" x14ac:dyDescent="0.25">
      <c r="G131" s="12"/>
      <c r="H131" s="12"/>
      <c r="I131" s="12"/>
      <c r="J131" s="12"/>
      <c r="K131" s="12"/>
    </row>
    <row r="132" spans="7:11" x14ac:dyDescent="0.25">
      <c r="G132" s="12"/>
      <c r="H132" s="12"/>
      <c r="I132" s="12"/>
      <c r="J132" s="12"/>
      <c r="K132" s="12"/>
    </row>
    <row r="133" spans="7:11" x14ac:dyDescent="0.25">
      <c r="G133" s="12"/>
      <c r="H133" s="12"/>
      <c r="I133" s="12"/>
      <c r="J133" s="12"/>
      <c r="K133" s="12"/>
    </row>
    <row r="134" spans="7:11" x14ac:dyDescent="0.25">
      <c r="G134" s="12"/>
      <c r="H134" s="12"/>
      <c r="I134" s="12"/>
      <c r="J134" s="12"/>
      <c r="K134" s="12"/>
    </row>
    <row r="135" spans="7:11" x14ac:dyDescent="0.25">
      <c r="G135" s="12"/>
      <c r="H135" s="12"/>
      <c r="I135" s="12"/>
      <c r="J135" s="12"/>
      <c r="K135" s="12"/>
    </row>
    <row r="136" spans="7:11" x14ac:dyDescent="0.25">
      <c r="G136" s="12"/>
      <c r="H136" s="12"/>
      <c r="I136" s="12"/>
      <c r="J136" s="12"/>
      <c r="K136" s="12"/>
    </row>
    <row r="137" spans="7:11" x14ac:dyDescent="0.25">
      <c r="G137" s="12"/>
      <c r="H137" s="12"/>
      <c r="I137" s="12"/>
      <c r="J137" s="12"/>
      <c r="K137" s="12"/>
    </row>
    <row r="138" spans="7:11" x14ac:dyDescent="0.25">
      <c r="G138" s="12"/>
      <c r="H138" s="12"/>
      <c r="I138" s="12"/>
      <c r="J138" s="12"/>
      <c r="K138" s="12"/>
    </row>
    <row r="139" spans="7:11" x14ac:dyDescent="0.25">
      <c r="G139" s="12"/>
      <c r="H139" s="12"/>
      <c r="I139" s="12"/>
      <c r="J139" s="12"/>
      <c r="K139" s="12"/>
    </row>
    <row r="140" spans="7:11" x14ac:dyDescent="0.25">
      <c r="G140" s="12"/>
      <c r="H140" s="12"/>
      <c r="I140" s="12"/>
      <c r="J140" s="12"/>
      <c r="K140" s="12"/>
    </row>
    <row r="141" spans="7:11" x14ac:dyDescent="0.25">
      <c r="G141" s="12"/>
      <c r="H141" s="12"/>
      <c r="I141" s="12"/>
      <c r="J141" s="12"/>
      <c r="K141" s="12"/>
    </row>
    <row r="142" spans="7:11" x14ac:dyDescent="0.25">
      <c r="G142" s="12"/>
      <c r="H142" s="12"/>
      <c r="I142" s="12"/>
      <c r="J142" s="12"/>
      <c r="K142" s="12"/>
    </row>
    <row r="143" spans="7:11" x14ac:dyDescent="0.25">
      <c r="G143" s="12"/>
      <c r="H143" s="12"/>
      <c r="I143" s="12"/>
      <c r="J143" s="12"/>
      <c r="K143" s="12"/>
    </row>
    <row r="144" spans="7:11" x14ac:dyDescent="0.25">
      <c r="G144" s="12"/>
      <c r="H144" s="12"/>
      <c r="I144" s="12"/>
      <c r="J144" s="12"/>
      <c r="K144" s="12"/>
    </row>
    <row r="145" spans="7:11" x14ac:dyDescent="0.25">
      <c r="G145" s="12"/>
      <c r="H145" s="12"/>
      <c r="I145" s="12"/>
      <c r="J145" s="12"/>
      <c r="K145" s="12"/>
    </row>
    <row r="146" spans="7:11" x14ac:dyDescent="0.25">
      <c r="G146" s="12"/>
      <c r="H146" s="12"/>
      <c r="I146" s="12"/>
      <c r="J146" s="12"/>
      <c r="K146" s="12"/>
    </row>
    <row r="147" spans="7:11" x14ac:dyDescent="0.25">
      <c r="G147" s="12"/>
      <c r="H147" s="12"/>
      <c r="I147" s="12"/>
      <c r="J147" s="12"/>
      <c r="K147" s="12"/>
    </row>
    <row r="148" spans="7:11" x14ac:dyDescent="0.25">
      <c r="G148" s="12"/>
      <c r="H148" s="12"/>
      <c r="I148" s="12"/>
      <c r="J148" s="12"/>
      <c r="K148" s="12"/>
    </row>
    <row r="149" spans="7:11" x14ac:dyDescent="0.25">
      <c r="G149" s="12"/>
      <c r="H149" s="12"/>
      <c r="I149" s="12"/>
      <c r="J149" s="12"/>
      <c r="K149" s="12"/>
    </row>
    <row r="150" spans="7:11" x14ac:dyDescent="0.25">
      <c r="G150" s="12"/>
      <c r="H150" s="12"/>
      <c r="I150" s="12"/>
      <c r="J150" s="12"/>
      <c r="K150" s="12"/>
    </row>
    <row r="151" spans="7:11" x14ac:dyDescent="0.25">
      <c r="G151" s="12"/>
      <c r="H151" s="12"/>
      <c r="I151" s="12"/>
      <c r="J151" s="12"/>
      <c r="K151" s="12"/>
    </row>
    <row r="152" spans="7:11" x14ac:dyDescent="0.25">
      <c r="G152" s="12"/>
      <c r="H152" s="12"/>
      <c r="I152" s="12"/>
      <c r="J152" s="12"/>
      <c r="K152" s="12"/>
    </row>
    <row r="153" spans="7:11" x14ac:dyDescent="0.25">
      <c r="G153" s="12"/>
      <c r="H153" s="12"/>
      <c r="I153" s="12"/>
      <c r="J153" s="12"/>
      <c r="K153" s="12"/>
    </row>
    <row r="154" spans="7:11" x14ac:dyDescent="0.25">
      <c r="G154" s="12"/>
      <c r="H154" s="12"/>
      <c r="I154" s="12"/>
      <c r="J154" s="12"/>
      <c r="K154" s="12"/>
    </row>
    <row r="155" spans="7:11" x14ac:dyDescent="0.25">
      <c r="G155" s="12"/>
      <c r="H155" s="12"/>
      <c r="I155" s="12"/>
      <c r="J155" s="12"/>
      <c r="K155" s="12"/>
    </row>
    <row r="156" spans="7:11" x14ac:dyDescent="0.25">
      <c r="G156" s="12"/>
      <c r="H156" s="12"/>
      <c r="I156" s="12"/>
      <c r="J156" s="12"/>
      <c r="K156" s="12"/>
    </row>
    <row r="157" spans="7:11" x14ac:dyDescent="0.25">
      <c r="G157" s="12"/>
      <c r="H157" s="12"/>
      <c r="I157" s="12"/>
      <c r="J157" s="12"/>
      <c r="K157" s="12"/>
    </row>
    <row r="158" spans="7:11" x14ac:dyDescent="0.25">
      <c r="G158" s="12"/>
      <c r="H158" s="12"/>
      <c r="I158" s="12"/>
      <c r="J158" s="12"/>
      <c r="K158" s="12"/>
    </row>
    <row r="159" spans="7:11" x14ac:dyDescent="0.25">
      <c r="G159" s="12"/>
      <c r="H159" s="12"/>
      <c r="I159" s="12"/>
      <c r="J159" s="12"/>
      <c r="K159" s="12"/>
    </row>
    <row r="160" spans="7:11" x14ac:dyDescent="0.25">
      <c r="G160" s="12"/>
      <c r="H160" s="12"/>
      <c r="I160" s="12"/>
      <c r="J160" s="12"/>
      <c r="K160" s="12"/>
    </row>
    <row r="161" spans="7:11" x14ac:dyDescent="0.25">
      <c r="G161" s="12"/>
      <c r="H161" s="12"/>
      <c r="I161" s="12"/>
      <c r="J161" s="12"/>
      <c r="K161" s="12"/>
    </row>
    <row r="162" spans="7:11" x14ac:dyDescent="0.25">
      <c r="G162" s="12"/>
      <c r="H162" s="12"/>
      <c r="I162" s="12"/>
      <c r="J162" s="12"/>
      <c r="K162" s="12"/>
    </row>
    <row r="163" spans="7:11" x14ac:dyDescent="0.25">
      <c r="G163" s="12"/>
      <c r="H163" s="12"/>
      <c r="I163" s="12"/>
      <c r="J163" s="12"/>
      <c r="K163" s="12"/>
    </row>
    <row r="164" spans="7:11" x14ac:dyDescent="0.25">
      <c r="G164" s="12"/>
      <c r="H164" s="12"/>
      <c r="I164" s="12"/>
      <c r="J164" s="12"/>
      <c r="K164" s="12"/>
    </row>
    <row r="165" spans="7:11" x14ac:dyDescent="0.25">
      <c r="G165" s="12"/>
      <c r="H165" s="12"/>
      <c r="I165" s="12"/>
      <c r="J165" s="12"/>
      <c r="K165" s="12"/>
    </row>
    <row r="166" spans="7:11" x14ac:dyDescent="0.25">
      <c r="G166" s="12"/>
      <c r="H166" s="12"/>
      <c r="I166" s="12"/>
      <c r="J166" s="12"/>
      <c r="K166" s="12"/>
    </row>
    <row r="167" spans="7:11" x14ac:dyDescent="0.25">
      <c r="G167" s="12"/>
      <c r="H167" s="12"/>
      <c r="I167" s="12"/>
      <c r="J167" s="12"/>
      <c r="K167" s="12"/>
    </row>
    <row r="168" spans="7:11" x14ac:dyDescent="0.25">
      <c r="G168" s="12"/>
      <c r="H168" s="12"/>
      <c r="I168" s="12"/>
      <c r="J168" s="12"/>
      <c r="K168" s="12"/>
    </row>
    <row r="169" spans="7:11" x14ac:dyDescent="0.25">
      <c r="G169" s="12"/>
      <c r="H169" s="12"/>
      <c r="I169" s="12"/>
      <c r="J169" s="12"/>
      <c r="K169" s="12"/>
    </row>
    <row r="170" spans="7:11" x14ac:dyDescent="0.25">
      <c r="G170" s="12"/>
      <c r="H170" s="12"/>
      <c r="I170" s="12"/>
      <c r="J170" s="12"/>
      <c r="K170" s="12"/>
    </row>
    <row r="171" spans="7:11" x14ac:dyDescent="0.25">
      <c r="G171" s="12"/>
      <c r="H171" s="12"/>
      <c r="I171" s="12"/>
      <c r="J171" s="12"/>
      <c r="K171" s="12"/>
    </row>
    <row r="172" spans="7:11" x14ac:dyDescent="0.25">
      <c r="G172" s="12"/>
      <c r="H172" s="12"/>
      <c r="I172" s="12"/>
      <c r="J172" s="12"/>
      <c r="K172" s="12"/>
    </row>
    <row r="173" spans="7:11" x14ac:dyDescent="0.25">
      <c r="G173" s="12"/>
      <c r="H173" s="12"/>
      <c r="I173" s="12"/>
      <c r="J173" s="12"/>
      <c r="K173" s="12"/>
    </row>
    <row r="174" spans="7:11" x14ac:dyDescent="0.25">
      <c r="G174" s="12"/>
      <c r="H174" s="12"/>
      <c r="I174" s="12"/>
      <c r="J174" s="12"/>
      <c r="K174" s="12"/>
    </row>
    <row r="175" spans="7:11" x14ac:dyDescent="0.25">
      <c r="G175" s="12"/>
      <c r="H175" s="12"/>
      <c r="I175" s="12"/>
      <c r="J175" s="12"/>
      <c r="K175" s="12"/>
    </row>
    <row r="176" spans="7:11" x14ac:dyDescent="0.25">
      <c r="G176" s="12"/>
      <c r="H176" s="12"/>
      <c r="I176" s="12"/>
      <c r="J176" s="12"/>
      <c r="K176" s="12"/>
    </row>
    <row r="177" spans="7:11" x14ac:dyDescent="0.25">
      <c r="G177" s="12"/>
      <c r="H177" s="12"/>
      <c r="I177" s="12"/>
      <c r="J177" s="12"/>
      <c r="K177" s="12"/>
    </row>
    <row r="178" spans="7:11" x14ac:dyDescent="0.25">
      <c r="G178" s="12"/>
      <c r="H178" s="12"/>
      <c r="I178" s="12"/>
      <c r="J178" s="12"/>
      <c r="K178" s="12"/>
    </row>
    <row r="179" spans="7:11" x14ac:dyDescent="0.25">
      <c r="G179" s="12"/>
      <c r="H179" s="12"/>
      <c r="I179" s="12"/>
      <c r="J179" s="12"/>
      <c r="K179" s="12"/>
    </row>
    <row r="180" spans="7:11" x14ac:dyDescent="0.25">
      <c r="G180" s="12"/>
      <c r="H180" s="12"/>
      <c r="I180" s="12"/>
      <c r="J180" s="12"/>
      <c r="K180" s="12"/>
    </row>
    <row r="181" spans="7:11" x14ac:dyDescent="0.25">
      <c r="G181" s="12"/>
      <c r="H181" s="12"/>
      <c r="I181" s="12"/>
      <c r="J181" s="12"/>
      <c r="K181" s="12"/>
    </row>
    <row r="182" spans="7:11" x14ac:dyDescent="0.25">
      <c r="G182" s="12"/>
      <c r="H182" s="12"/>
      <c r="I182" s="12"/>
      <c r="J182" s="12"/>
      <c r="K182" s="12"/>
    </row>
    <row r="183" spans="7:11" x14ac:dyDescent="0.25">
      <c r="G183" s="12"/>
      <c r="H183" s="12"/>
      <c r="I183" s="12"/>
      <c r="J183" s="12"/>
      <c r="K183" s="12"/>
    </row>
    <row r="184" spans="7:11" x14ac:dyDescent="0.25">
      <c r="G184" s="12"/>
      <c r="H184" s="12"/>
      <c r="I184" s="12"/>
      <c r="J184" s="12"/>
      <c r="K184" s="12"/>
    </row>
    <row r="185" spans="7:11" x14ac:dyDescent="0.25">
      <c r="G185" s="12"/>
      <c r="H185" s="12"/>
      <c r="I185" s="12"/>
      <c r="J185" s="12"/>
      <c r="K185" s="12"/>
    </row>
    <row r="186" spans="7:11" x14ac:dyDescent="0.25">
      <c r="G186" s="12"/>
      <c r="H186" s="12"/>
      <c r="I186" s="12"/>
      <c r="J186" s="12"/>
      <c r="K186" s="12"/>
    </row>
    <row r="187" spans="7:11" x14ac:dyDescent="0.25">
      <c r="G187" s="12"/>
      <c r="H187" s="12"/>
      <c r="I187" s="12"/>
      <c r="J187" s="12"/>
      <c r="K187" s="12"/>
    </row>
    <row r="188" spans="7:11" x14ac:dyDescent="0.25">
      <c r="G188" s="12"/>
      <c r="H188" s="12"/>
      <c r="I188" s="12"/>
      <c r="J188" s="12"/>
      <c r="K188" s="12"/>
    </row>
    <row r="189" spans="7:11" x14ac:dyDescent="0.25">
      <c r="G189" s="12"/>
      <c r="H189" s="12"/>
      <c r="I189" s="12"/>
      <c r="J189" s="12"/>
      <c r="K189" s="12"/>
    </row>
    <row r="190" spans="7:11" x14ac:dyDescent="0.25">
      <c r="G190" s="12"/>
      <c r="H190" s="12"/>
      <c r="I190" s="12"/>
      <c r="J190" s="12"/>
      <c r="K190" s="12"/>
    </row>
    <row r="191" spans="7:11" x14ac:dyDescent="0.25">
      <c r="G191" s="12"/>
      <c r="H191" s="12"/>
      <c r="I191" s="12"/>
      <c r="J191" s="12"/>
      <c r="K191" s="12"/>
    </row>
    <row r="192" spans="7:11" x14ac:dyDescent="0.25">
      <c r="G192" s="12"/>
      <c r="H192" s="12"/>
      <c r="I192" s="12"/>
      <c r="J192" s="12"/>
      <c r="K192" s="12"/>
    </row>
    <row r="193" spans="7:11" x14ac:dyDescent="0.25">
      <c r="G193" s="12"/>
      <c r="H193" s="12"/>
      <c r="I193" s="12"/>
      <c r="J193" s="12"/>
      <c r="K193" s="12"/>
    </row>
    <row r="194" spans="7:11" x14ac:dyDescent="0.25">
      <c r="G194" s="12"/>
      <c r="H194" s="12"/>
      <c r="I194" s="12"/>
      <c r="J194" s="12"/>
      <c r="K194" s="12"/>
    </row>
    <row r="195" spans="7:11" x14ac:dyDescent="0.25">
      <c r="G195" s="12"/>
      <c r="H195" s="12"/>
      <c r="I195" s="12"/>
      <c r="J195" s="12"/>
      <c r="K195" s="12"/>
    </row>
    <row r="196" spans="7:11" x14ac:dyDescent="0.25">
      <c r="G196" s="12"/>
      <c r="H196" s="12"/>
      <c r="I196" s="12"/>
      <c r="J196" s="12"/>
      <c r="K196" s="12"/>
    </row>
    <row r="197" spans="7:11" x14ac:dyDescent="0.25">
      <c r="G197" s="12"/>
      <c r="H197" s="12"/>
      <c r="I197" s="12"/>
      <c r="J197" s="12"/>
      <c r="K197" s="12"/>
    </row>
    <row r="198" spans="7:11" x14ac:dyDescent="0.25">
      <c r="G198" s="12"/>
      <c r="H198" s="12"/>
      <c r="I198" s="12"/>
      <c r="J198" s="12"/>
      <c r="K198" s="12"/>
    </row>
    <row r="199" spans="7:11" x14ac:dyDescent="0.25">
      <c r="G199" s="12"/>
      <c r="H199" s="12"/>
      <c r="I199" s="12"/>
      <c r="J199" s="12"/>
      <c r="K199" s="12"/>
    </row>
    <row r="200" spans="7:11" x14ac:dyDescent="0.25">
      <c r="G200" s="12"/>
      <c r="H200" s="12"/>
      <c r="I200" s="12"/>
      <c r="J200" s="12"/>
      <c r="K200" s="12"/>
    </row>
    <row r="201" spans="7:11" x14ac:dyDescent="0.25">
      <c r="G201" s="12"/>
      <c r="H201" s="12"/>
      <c r="I201" s="12"/>
      <c r="J201" s="12"/>
      <c r="K201" s="12"/>
    </row>
    <row r="202" spans="7:11" x14ac:dyDescent="0.25">
      <c r="G202" s="12"/>
      <c r="H202" s="12"/>
      <c r="I202" s="12"/>
      <c r="J202" s="12"/>
      <c r="K202" s="12"/>
    </row>
    <row r="203" spans="7:11" x14ac:dyDescent="0.25">
      <c r="G203" s="12"/>
      <c r="H203" s="12"/>
      <c r="I203" s="12"/>
      <c r="J203" s="12"/>
      <c r="K203" s="12"/>
    </row>
    <row r="204" spans="7:11" x14ac:dyDescent="0.25">
      <c r="G204" s="12"/>
      <c r="H204" s="12"/>
      <c r="I204" s="12"/>
      <c r="J204" s="12"/>
      <c r="K204" s="12"/>
    </row>
    <row r="205" spans="7:11" x14ac:dyDescent="0.25">
      <c r="G205" s="12"/>
      <c r="H205" s="12"/>
      <c r="I205" s="12"/>
      <c r="J205" s="12"/>
      <c r="K205" s="12"/>
    </row>
    <row r="206" spans="7:11" x14ac:dyDescent="0.25">
      <c r="G206" s="12"/>
      <c r="H206" s="12"/>
      <c r="I206" s="12"/>
      <c r="J206" s="12"/>
      <c r="K206" s="12"/>
    </row>
    <row r="207" spans="7:11" x14ac:dyDescent="0.25">
      <c r="G207" s="12"/>
      <c r="H207" s="12"/>
      <c r="I207" s="12"/>
      <c r="J207" s="12"/>
      <c r="K207" s="12"/>
    </row>
    <row r="208" spans="7:11" x14ac:dyDescent="0.25">
      <c r="G208" s="12"/>
      <c r="H208" s="12"/>
      <c r="I208" s="12"/>
      <c r="J208" s="12"/>
      <c r="K208" s="12"/>
    </row>
    <row r="209" spans="7:11" x14ac:dyDescent="0.25">
      <c r="G209" s="12"/>
      <c r="H209" s="12"/>
      <c r="I209" s="12"/>
      <c r="J209" s="12"/>
      <c r="K209" s="12"/>
    </row>
    <row r="210" spans="7:11" x14ac:dyDescent="0.25">
      <c r="G210" s="12"/>
      <c r="H210" s="12"/>
      <c r="I210" s="12"/>
      <c r="J210" s="12"/>
      <c r="K210" s="12"/>
    </row>
    <row r="211" spans="7:11" x14ac:dyDescent="0.25">
      <c r="G211" s="12"/>
      <c r="H211" s="12"/>
      <c r="I211" s="12"/>
      <c r="J211" s="12"/>
      <c r="K211" s="12"/>
    </row>
    <row r="212" spans="7:11" x14ac:dyDescent="0.25">
      <c r="G212" s="12"/>
      <c r="H212" s="12"/>
      <c r="I212" s="12"/>
      <c r="J212" s="12"/>
      <c r="K212" s="12"/>
    </row>
    <row r="213" spans="7:11" x14ac:dyDescent="0.25">
      <c r="G213" s="12"/>
      <c r="H213" s="12"/>
      <c r="I213" s="12"/>
      <c r="J213" s="12"/>
      <c r="K213" s="12"/>
    </row>
    <row r="214" spans="7:11" x14ac:dyDescent="0.25">
      <c r="G214" s="12"/>
      <c r="H214" s="12"/>
      <c r="I214" s="12"/>
      <c r="J214" s="12"/>
      <c r="K214" s="12"/>
    </row>
    <row r="215" spans="7:11" x14ac:dyDescent="0.25">
      <c r="G215" s="12"/>
      <c r="H215" s="12"/>
      <c r="I215" s="12"/>
      <c r="J215" s="12"/>
      <c r="K215" s="12"/>
    </row>
    <row r="216" spans="7:11" x14ac:dyDescent="0.25">
      <c r="G216" s="12"/>
      <c r="H216" s="12"/>
      <c r="I216" s="12"/>
      <c r="J216" s="12"/>
      <c r="K216" s="12"/>
    </row>
    <row r="217" spans="7:11" x14ac:dyDescent="0.25">
      <c r="G217" s="12"/>
      <c r="H217" s="12"/>
      <c r="I217" s="12"/>
      <c r="J217" s="12"/>
      <c r="K217" s="12"/>
    </row>
    <row r="218" spans="7:11" x14ac:dyDescent="0.25">
      <c r="G218" s="12"/>
      <c r="H218" s="12"/>
      <c r="I218" s="12"/>
      <c r="J218" s="12"/>
      <c r="K218" s="12"/>
    </row>
    <row r="219" spans="7:11" x14ac:dyDescent="0.25">
      <c r="G219" s="12"/>
      <c r="H219" s="12"/>
      <c r="I219" s="12"/>
      <c r="J219" s="12"/>
      <c r="K219" s="12"/>
    </row>
    <row r="220" spans="7:11" x14ac:dyDescent="0.25">
      <c r="G220" s="12"/>
      <c r="H220" s="12"/>
      <c r="I220" s="12"/>
      <c r="J220" s="12"/>
      <c r="K220" s="12"/>
    </row>
    <row r="221" spans="7:11" x14ac:dyDescent="0.25">
      <c r="G221" s="12"/>
      <c r="H221" s="12"/>
      <c r="I221" s="12"/>
      <c r="J221" s="12"/>
      <c r="K221" s="12"/>
    </row>
    <row r="222" spans="7:11" x14ac:dyDescent="0.25">
      <c r="G222" s="12"/>
      <c r="H222" s="12"/>
      <c r="I222" s="12"/>
      <c r="J222" s="12"/>
      <c r="K222" s="12"/>
    </row>
    <row r="223" spans="7:11" x14ac:dyDescent="0.25">
      <c r="G223" s="12"/>
      <c r="H223" s="12"/>
      <c r="I223" s="12"/>
      <c r="J223" s="12"/>
      <c r="K223" s="12"/>
    </row>
    <row r="224" spans="7:11" x14ac:dyDescent="0.25">
      <c r="G224" s="12"/>
      <c r="H224" s="12"/>
      <c r="I224" s="12"/>
      <c r="J224" s="12"/>
      <c r="K224" s="12"/>
    </row>
    <row r="225" spans="7:11" x14ac:dyDescent="0.25">
      <c r="G225" s="12"/>
      <c r="H225" s="12"/>
      <c r="I225" s="12"/>
      <c r="J225" s="12"/>
      <c r="K225" s="12"/>
    </row>
    <row r="226" spans="7:11" x14ac:dyDescent="0.25">
      <c r="G226" s="12"/>
      <c r="H226" s="12"/>
      <c r="I226" s="12"/>
      <c r="J226" s="12"/>
      <c r="K226" s="12"/>
    </row>
    <row r="227" spans="7:11" x14ac:dyDescent="0.25">
      <c r="G227" s="12"/>
      <c r="H227" s="12"/>
      <c r="I227" s="12"/>
      <c r="J227" s="12"/>
      <c r="K227" s="12"/>
    </row>
    <row r="228" spans="7:11" x14ac:dyDescent="0.25">
      <c r="G228" s="12"/>
      <c r="H228" s="12"/>
      <c r="I228" s="12"/>
      <c r="J228" s="12"/>
      <c r="K228" s="12"/>
    </row>
    <row r="229" spans="7:11" x14ac:dyDescent="0.25">
      <c r="G229" s="12"/>
      <c r="H229" s="12"/>
      <c r="I229" s="12"/>
      <c r="J229" s="12"/>
      <c r="K229" s="12"/>
    </row>
    <row r="230" spans="7:11" x14ac:dyDescent="0.25">
      <c r="G230" s="12"/>
      <c r="H230" s="12"/>
      <c r="I230" s="12"/>
      <c r="J230" s="12"/>
      <c r="K230" s="12"/>
    </row>
    <row r="231" spans="7:11" x14ac:dyDescent="0.25">
      <c r="G231" s="12"/>
      <c r="H231" s="12"/>
      <c r="I231" s="12"/>
      <c r="J231" s="12"/>
      <c r="K231" s="12"/>
    </row>
    <row r="232" spans="7:11" x14ac:dyDescent="0.25">
      <c r="G232" s="12"/>
      <c r="H232" s="12"/>
      <c r="I232" s="12"/>
      <c r="J232" s="12"/>
      <c r="K232" s="12"/>
    </row>
    <row r="233" spans="7:11" x14ac:dyDescent="0.25">
      <c r="G233" s="12"/>
      <c r="H233" s="12"/>
      <c r="I233" s="12"/>
      <c r="J233" s="12"/>
      <c r="K233" s="12"/>
    </row>
    <row r="234" spans="7:11" x14ac:dyDescent="0.25">
      <c r="G234" s="12"/>
      <c r="H234" s="12"/>
      <c r="I234" s="12"/>
      <c r="J234" s="12"/>
      <c r="K234" s="12"/>
    </row>
    <row r="235" spans="7:11" x14ac:dyDescent="0.25">
      <c r="G235" s="12"/>
      <c r="H235" s="12"/>
      <c r="I235" s="12"/>
      <c r="J235" s="12"/>
      <c r="K235" s="12"/>
    </row>
    <row r="236" spans="7:11" x14ac:dyDescent="0.25">
      <c r="G236" s="12"/>
      <c r="H236" s="12"/>
      <c r="I236" s="12"/>
      <c r="J236" s="12"/>
      <c r="K236" s="12"/>
    </row>
    <row r="237" spans="7:11" x14ac:dyDescent="0.25">
      <c r="G237" s="12"/>
      <c r="H237" s="12"/>
      <c r="I237" s="12"/>
      <c r="J237" s="12"/>
      <c r="K237" s="12"/>
    </row>
    <row r="238" spans="7:11" x14ac:dyDescent="0.25">
      <c r="G238" s="12"/>
      <c r="H238" s="12"/>
      <c r="I238" s="12"/>
      <c r="J238" s="12"/>
      <c r="K238" s="12"/>
    </row>
    <row r="239" spans="7:11" x14ac:dyDescent="0.25">
      <c r="G239" s="12"/>
      <c r="H239" s="12"/>
      <c r="I239" s="12"/>
      <c r="J239" s="12"/>
      <c r="K239" s="12"/>
    </row>
    <row r="240" spans="7:11" x14ac:dyDescent="0.25">
      <c r="G240" s="12"/>
      <c r="H240" s="12"/>
      <c r="I240" s="12"/>
      <c r="J240" s="12"/>
      <c r="K240" s="12"/>
    </row>
    <row r="241" spans="7:11" x14ac:dyDescent="0.25">
      <c r="G241" s="12"/>
      <c r="H241" s="12"/>
      <c r="I241" s="12"/>
      <c r="J241" s="12"/>
      <c r="K241" s="12"/>
    </row>
    <row r="242" spans="7:11" x14ac:dyDescent="0.25">
      <c r="G242" s="12"/>
      <c r="H242" s="12"/>
      <c r="I242" s="12"/>
      <c r="J242" s="12"/>
      <c r="K242" s="12"/>
    </row>
    <row r="243" spans="7:11" x14ac:dyDescent="0.25">
      <c r="G243" s="12"/>
      <c r="H243" s="12"/>
      <c r="I243" s="12"/>
      <c r="J243" s="12"/>
      <c r="K243" s="12"/>
    </row>
    <row r="244" spans="7:11" x14ac:dyDescent="0.25">
      <c r="G244" s="12"/>
      <c r="H244" s="12"/>
      <c r="I244" s="12"/>
      <c r="J244" s="12"/>
      <c r="K244" s="12"/>
    </row>
    <row r="245" spans="7:11" x14ac:dyDescent="0.25">
      <c r="G245" s="12"/>
      <c r="H245" s="12"/>
      <c r="I245" s="12"/>
      <c r="J245" s="12"/>
      <c r="K245" s="12"/>
    </row>
    <row r="246" spans="7:11" x14ac:dyDescent="0.25">
      <c r="G246" s="12"/>
      <c r="H246" s="12"/>
      <c r="I246" s="12"/>
      <c r="J246" s="12"/>
      <c r="K246" s="12"/>
    </row>
    <row r="247" spans="7:11" x14ac:dyDescent="0.25">
      <c r="G247" s="12"/>
      <c r="H247" s="12"/>
      <c r="I247" s="12"/>
      <c r="J247" s="12"/>
      <c r="K247" s="12"/>
    </row>
    <row r="248" spans="7:11" x14ac:dyDescent="0.25">
      <c r="G248" s="12"/>
      <c r="H248" s="12"/>
      <c r="I248" s="12"/>
      <c r="J248" s="12"/>
      <c r="K248" s="12"/>
    </row>
    <row r="249" spans="7:11" x14ac:dyDescent="0.25">
      <c r="G249" s="12"/>
      <c r="H249" s="12"/>
      <c r="I249" s="12"/>
      <c r="J249" s="12"/>
      <c r="K249" s="12"/>
    </row>
    <row r="250" spans="7:11" x14ac:dyDescent="0.25">
      <c r="G250" s="12"/>
      <c r="H250" s="12"/>
      <c r="I250" s="12"/>
      <c r="J250" s="12"/>
      <c r="K250" s="12"/>
    </row>
    <row r="251" spans="7:11" x14ac:dyDescent="0.25">
      <c r="G251" s="12"/>
      <c r="H251" s="12"/>
      <c r="I251" s="12"/>
      <c r="J251" s="12"/>
      <c r="K251" s="12"/>
    </row>
    <row r="252" spans="7:11" x14ac:dyDescent="0.25">
      <c r="G252" s="12"/>
      <c r="H252" s="12"/>
      <c r="I252" s="12"/>
      <c r="J252" s="12"/>
      <c r="K252" s="12"/>
    </row>
    <row r="253" spans="7:11" x14ac:dyDescent="0.25">
      <c r="G253" s="12"/>
      <c r="H253" s="12"/>
      <c r="I253" s="12"/>
      <c r="J253" s="12"/>
      <c r="K253" s="12"/>
    </row>
    <row r="254" spans="7:11" x14ac:dyDescent="0.25">
      <c r="G254" s="12"/>
      <c r="H254" s="12"/>
      <c r="I254" s="12"/>
      <c r="J254" s="12"/>
      <c r="K254" s="12"/>
    </row>
    <row r="255" spans="7:11" x14ac:dyDescent="0.25">
      <c r="G255" s="12"/>
      <c r="H255" s="12"/>
      <c r="I255" s="12"/>
      <c r="J255" s="12"/>
      <c r="K255" s="12"/>
    </row>
    <row r="256" spans="7:11" x14ac:dyDescent="0.25">
      <c r="G256" s="12"/>
      <c r="H256" s="12"/>
      <c r="I256" s="12"/>
      <c r="J256" s="12"/>
      <c r="K256" s="12"/>
    </row>
    <row r="257" spans="7:11" x14ac:dyDescent="0.25">
      <c r="G257" s="12"/>
      <c r="H257" s="12"/>
      <c r="I257" s="12"/>
      <c r="J257" s="12"/>
      <c r="K257" s="12"/>
    </row>
    <row r="258" spans="7:11" x14ac:dyDescent="0.25">
      <c r="G258" s="12"/>
      <c r="H258" s="12"/>
      <c r="I258" s="12"/>
      <c r="J258" s="12"/>
      <c r="K258" s="12"/>
    </row>
    <row r="259" spans="7:11" x14ac:dyDescent="0.25">
      <c r="G259" s="12"/>
      <c r="H259" s="12"/>
      <c r="I259" s="12"/>
      <c r="J259" s="12"/>
      <c r="K259" s="12"/>
    </row>
    <row r="260" spans="7:11" x14ac:dyDescent="0.25">
      <c r="G260" s="12"/>
      <c r="H260" s="12"/>
      <c r="I260" s="12"/>
      <c r="J260" s="12"/>
      <c r="K260" s="12"/>
    </row>
    <row r="261" spans="7:11" x14ac:dyDescent="0.25">
      <c r="G261" s="12"/>
      <c r="H261" s="12"/>
      <c r="I261" s="12"/>
      <c r="J261" s="12"/>
      <c r="K261" s="12"/>
    </row>
    <row r="262" spans="7:11" x14ac:dyDescent="0.25">
      <c r="G262" s="12"/>
      <c r="H262" s="12"/>
      <c r="I262" s="12"/>
      <c r="J262" s="12"/>
      <c r="K262" s="12"/>
    </row>
    <row r="263" spans="7:11" x14ac:dyDescent="0.25">
      <c r="G263" s="12"/>
      <c r="H263" s="12"/>
      <c r="I263" s="12"/>
      <c r="J263" s="12"/>
      <c r="K263" s="12"/>
    </row>
    <row r="264" spans="7:11" x14ac:dyDescent="0.25">
      <c r="G264" s="12"/>
      <c r="H264" s="12"/>
      <c r="I264" s="12"/>
      <c r="J264" s="12"/>
      <c r="K264" s="12"/>
    </row>
    <row r="265" spans="7:11" x14ac:dyDescent="0.25">
      <c r="G265" s="12"/>
      <c r="H265" s="12"/>
      <c r="I265" s="12"/>
      <c r="J265" s="12"/>
      <c r="K265" s="12"/>
    </row>
    <row r="266" spans="7:11" x14ac:dyDescent="0.25">
      <c r="G266" s="12"/>
      <c r="H266" s="12"/>
      <c r="I266" s="12"/>
      <c r="J266" s="12"/>
      <c r="K266" s="12"/>
    </row>
    <row r="267" spans="7:11" x14ac:dyDescent="0.25">
      <c r="G267" s="12"/>
      <c r="H267" s="12"/>
      <c r="I267" s="12"/>
      <c r="J267" s="12"/>
      <c r="K267" s="12"/>
    </row>
    <row r="268" spans="7:11" x14ac:dyDescent="0.25">
      <c r="G268" s="12"/>
      <c r="H268" s="12"/>
      <c r="I268" s="12"/>
      <c r="J268" s="12"/>
      <c r="K268" s="12"/>
    </row>
    <row r="269" spans="7:11" x14ac:dyDescent="0.25">
      <c r="G269" s="12"/>
      <c r="H269" s="12"/>
      <c r="I269" s="12"/>
      <c r="J269" s="12"/>
      <c r="K269" s="12"/>
    </row>
    <row r="270" spans="7:11" x14ac:dyDescent="0.25">
      <c r="G270" s="12"/>
      <c r="H270" s="12"/>
      <c r="I270" s="12"/>
      <c r="J270" s="12"/>
      <c r="K270" s="12"/>
    </row>
    <row r="271" spans="7:11" x14ac:dyDescent="0.25">
      <c r="G271" s="12"/>
      <c r="H271" s="12"/>
      <c r="I271" s="12"/>
      <c r="J271" s="12"/>
      <c r="K271" s="12"/>
    </row>
    <row r="272" spans="7:11" x14ac:dyDescent="0.25">
      <c r="G272" s="12"/>
      <c r="H272" s="12"/>
      <c r="I272" s="12"/>
      <c r="J272" s="12"/>
      <c r="K272" s="12"/>
    </row>
    <row r="273" spans="7:11" x14ac:dyDescent="0.25">
      <c r="G273" s="12"/>
      <c r="H273" s="12"/>
      <c r="I273" s="12"/>
      <c r="J273" s="12"/>
      <c r="K273" s="12"/>
    </row>
    <row r="274" spans="7:11" x14ac:dyDescent="0.25">
      <c r="G274" s="12"/>
      <c r="H274" s="12"/>
      <c r="I274" s="12"/>
      <c r="J274" s="12"/>
      <c r="K274" s="12"/>
    </row>
    <row r="275" spans="7:11" x14ac:dyDescent="0.25">
      <c r="G275" s="12"/>
      <c r="H275" s="12"/>
      <c r="I275" s="12"/>
      <c r="J275" s="12"/>
      <c r="K275" s="12"/>
    </row>
    <row r="276" spans="7:11" x14ac:dyDescent="0.25">
      <c r="G276" s="12"/>
      <c r="H276" s="12"/>
      <c r="I276" s="12"/>
      <c r="J276" s="12"/>
      <c r="K276" s="12"/>
    </row>
    <row r="277" spans="7:11" x14ac:dyDescent="0.25">
      <c r="G277" s="12"/>
      <c r="H277" s="12"/>
      <c r="I277" s="12"/>
      <c r="J277" s="12"/>
      <c r="K277" s="12"/>
    </row>
    <row r="278" spans="7:11" x14ac:dyDescent="0.25">
      <c r="G278" s="12"/>
      <c r="H278" s="12"/>
      <c r="I278" s="12"/>
      <c r="J278" s="12"/>
      <c r="K278" s="12"/>
    </row>
    <row r="279" spans="7:11" x14ac:dyDescent="0.25">
      <c r="G279" s="12"/>
      <c r="H279" s="12"/>
      <c r="I279" s="12"/>
      <c r="J279" s="12"/>
      <c r="K279" s="12"/>
    </row>
    <row r="280" spans="7:11" x14ac:dyDescent="0.25">
      <c r="G280" s="12"/>
      <c r="H280" s="12"/>
      <c r="I280" s="12"/>
      <c r="J280" s="12"/>
      <c r="K280" s="12"/>
    </row>
    <row r="281" spans="7:11" x14ac:dyDescent="0.25">
      <c r="G281" s="12"/>
      <c r="H281" s="12"/>
      <c r="I281" s="12"/>
      <c r="J281" s="12"/>
      <c r="K281" s="12"/>
    </row>
    <row r="282" spans="7:11" x14ac:dyDescent="0.25">
      <c r="G282" s="12"/>
      <c r="H282" s="12"/>
      <c r="I282" s="12"/>
      <c r="J282" s="12"/>
      <c r="K282" s="12"/>
    </row>
    <row r="283" spans="7:11" x14ac:dyDescent="0.25">
      <c r="G283" s="12"/>
      <c r="H283" s="12"/>
      <c r="I283" s="12"/>
      <c r="J283" s="12"/>
      <c r="K283" s="12"/>
    </row>
    <row r="284" spans="7:11" x14ac:dyDescent="0.25">
      <c r="G284" s="12"/>
      <c r="H284" s="12"/>
      <c r="I284" s="12"/>
      <c r="J284" s="12"/>
      <c r="K284" s="12"/>
    </row>
    <row r="285" spans="7:11" x14ac:dyDescent="0.25">
      <c r="G285" s="12"/>
      <c r="H285" s="12"/>
      <c r="I285" s="12"/>
      <c r="J285" s="12"/>
      <c r="K285" s="12"/>
    </row>
    <row r="286" spans="7:11" x14ac:dyDescent="0.25">
      <c r="G286" s="12"/>
      <c r="H286" s="12"/>
      <c r="I286" s="12"/>
      <c r="J286" s="12"/>
      <c r="K286" s="12"/>
    </row>
    <row r="287" spans="7:11" x14ac:dyDescent="0.25">
      <c r="G287" s="12"/>
      <c r="H287" s="12"/>
      <c r="I287" s="12"/>
      <c r="J287" s="12"/>
      <c r="K287" s="12"/>
    </row>
    <row r="288" spans="7:11" x14ac:dyDescent="0.25">
      <c r="G288" s="12"/>
      <c r="H288" s="12"/>
      <c r="I288" s="12"/>
      <c r="J288" s="12"/>
      <c r="K288" s="12"/>
    </row>
    <row r="289" spans="7:11" x14ac:dyDescent="0.25">
      <c r="G289" s="12"/>
      <c r="H289" s="12"/>
      <c r="I289" s="12"/>
      <c r="J289" s="12"/>
      <c r="K289" s="12"/>
    </row>
    <row r="290" spans="7:11" x14ac:dyDescent="0.25">
      <c r="G290" s="12"/>
      <c r="H290" s="12"/>
      <c r="I290" s="12"/>
      <c r="J290" s="12"/>
      <c r="K290" s="12"/>
    </row>
    <row r="291" spans="7:11" x14ac:dyDescent="0.25">
      <c r="G291" s="12"/>
      <c r="H291" s="12"/>
      <c r="I291" s="12"/>
      <c r="J291" s="12"/>
      <c r="K291" s="12"/>
    </row>
    <row r="292" spans="7:11" x14ac:dyDescent="0.25">
      <c r="G292" s="12"/>
      <c r="H292" s="12"/>
      <c r="I292" s="12"/>
      <c r="J292" s="12"/>
      <c r="K292" s="12"/>
    </row>
    <row r="293" spans="7:11" x14ac:dyDescent="0.25">
      <c r="G293" s="12"/>
      <c r="H293" s="12"/>
      <c r="I293" s="12"/>
      <c r="J293" s="12"/>
      <c r="K293" s="12"/>
    </row>
    <row r="294" spans="7:11" x14ac:dyDescent="0.25">
      <c r="G294" s="12"/>
      <c r="H294" s="12"/>
      <c r="I294" s="12"/>
      <c r="J294" s="12"/>
      <c r="K294" s="12"/>
    </row>
    <row r="295" spans="7:11" x14ac:dyDescent="0.25">
      <c r="G295" s="12"/>
      <c r="H295" s="12"/>
      <c r="I295" s="12"/>
      <c r="J295" s="12"/>
      <c r="K295" s="12"/>
    </row>
    <row r="296" spans="7:11" x14ac:dyDescent="0.25">
      <c r="G296" s="12"/>
      <c r="H296" s="12"/>
      <c r="I296" s="12"/>
      <c r="J296" s="12"/>
      <c r="K296" s="12"/>
    </row>
    <row r="297" spans="7:11" x14ac:dyDescent="0.25">
      <c r="G297" s="12"/>
      <c r="H297" s="12"/>
      <c r="I297" s="12"/>
      <c r="J297" s="12"/>
      <c r="K297" s="12"/>
    </row>
    <row r="298" spans="7:11" x14ac:dyDescent="0.25">
      <c r="G298" s="12"/>
      <c r="H298" s="12"/>
      <c r="I298" s="12"/>
      <c r="J298" s="12"/>
      <c r="K298" s="12"/>
    </row>
    <row r="299" spans="7:11" x14ac:dyDescent="0.25">
      <c r="G299" s="12"/>
      <c r="H299" s="12"/>
      <c r="I299" s="12"/>
      <c r="J299" s="12"/>
      <c r="K299" s="12"/>
    </row>
    <row r="300" spans="7:11" x14ac:dyDescent="0.25">
      <c r="G300" s="12"/>
      <c r="H300" s="12"/>
      <c r="I300" s="12"/>
      <c r="J300" s="12"/>
      <c r="K300" s="12"/>
    </row>
    <row r="301" spans="7:11" x14ac:dyDescent="0.25">
      <c r="G301" s="12"/>
      <c r="H301" s="12"/>
      <c r="I301" s="12"/>
      <c r="J301" s="12"/>
      <c r="K301" s="12"/>
    </row>
    <row r="302" spans="7:11" x14ac:dyDescent="0.25">
      <c r="G302" s="12"/>
      <c r="H302" s="12"/>
      <c r="I302" s="12"/>
      <c r="J302" s="12"/>
      <c r="K302" s="12"/>
    </row>
    <row r="303" spans="7:11" x14ac:dyDescent="0.25">
      <c r="G303" s="12"/>
      <c r="H303" s="12"/>
      <c r="I303" s="12"/>
      <c r="J303" s="12"/>
      <c r="K303" s="12"/>
    </row>
    <row r="304" spans="7:11" x14ac:dyDescent="0.25">
      <c r="G304" s="12"/>
      <c r="H304" s="12"/>
      <c r="I304" s="12"/>
      <c r="J304" s="12"/>
      <c r="K304" s="12"/>
    </row>
    <row r="305" spans="7:11" x14ac:dyDescent="0.25">
      <c r="G305" s="12"/>
      <c r="H305" s="12"/>
      <c r="I305" s="12"/>
      <c r="J305" s="12"/>
      <c r="K305" s="12"/>
    </row>
    <row r="306" spans="7:11" x14ac:dyDescent="0.25">
      <c r="G306" s="12"/>
      <c r="H306" s="12"/>
      <c r="I306" s="12"/>
      <c r="J306" s="12"/>
      <c r="K306" s="12"/>
    </row>
    <row r="307" spans="7:11" x14ac:dyDescent="0.25">
      <c r="G307" s="12"/>
      <c r="H307" s="12"/>
      <c r="I307" s="12"/>
      <c r="J307" s="12"/>
      <c r="K307" s="12"/>
    </row>
    <row r="308" spans="7:11" x14ac:dyDescent="0.25">
      <c r="G308" s="12"/>
      <c r="H308" s="12"/>
      <c r="I308" s="12"/>
      <c r="J308" s="12"/>
      <c r="K308" s="12"/>
    </row>
    <row r="309" spans="7:11" x14ac:dyDescent="0.25">
      <c r="G309" s="12"/>
      <c r="H309" s="12"/>
      <c r="I309" s="12"/>
      <c r="J309" s="12"/>
      <c r="K309" s="12"/>
    </row>
    <row r="310" spans="7:11" x14ac:dyDescent="0.25">
      <c r="G310" s="12"/>
      <c r="H310" s="12"/>
      <c r="I310" s="12"/>
      <c r="J310" s="12"/>
      <c r="K310" s="12"/>
    </row>
    <row r="311" spans="7:11" x14ac:dyDescent="0.25">
      <c r="G311" s="12"/>
      <c r="H311" s="12"/>
      <c r="I311" s="12"/>
      <c r="J311" s="12"/>
      <c r="K311" s="12"/>
    </row>
    <row r="312" spans="7:11" x14ac:dyDescent="0.25">
      <c r="G312" s="12"/>
      <c r="H312" s="12"/>
      <c r="I312" s="12"/>
      <c r="J312" s="12"/>
      <c r="K312" s="12"/>
    </row>
    <row r="313" spans="7:11" x14ac:dyDescent="0.25">
      <c r="G313" s="12"/>
      <c r="H313" s="12"/>
      <c r="I313" s="12"/>
      <c r="J313" s="12"/>
      <c r="K313" s="12"/>
    </row>
    <row r="314" spans="7:11" x14ac:dyDescent="0.25">
      <c r="G314" s="12"/>
      <c r="H314" s="12"/>
      <c r="I314" s="12"/>
      <c r="J314" s="12"/>
      <c r="K314" s="12"/>
    </row>
    <row r="315" spans="7:11" x14ac:dyDescent="0.25">
      <c r="G315" s="12"/>
      <c r="H315" s="12"/>
      <c r="I315" s="12"/>
      <c r="J315" s="12"/>
      <c r="K315" s="12"/>
    </row>
    <row r="316" spans="7:11" x14ac:dyDescent="0.25">
      <c r="G316" s="12"/>
      <c r="H316" s="12"/>
      <c r="I316" s="12"/>
      <c r="J316" s="12"/>
      <c r="K316" s="12"/>
    </row>
    <row r="317" spans="7:11" x14ac:dyDescent="0.25">
      <c r="G317" s="12"/>
      <c r="H317" s="12"/>
      <c r="I317" s="12"/>
      <c r="J317" s="12"/>
      <c r="K317" s="12"/>
    </row>
    <row r="318" spans="7:11" x14ac:dyDescent="0.25">
      <c r="G318" s="12"/>
      <c r="H318" s="12"/>
      <c r="I318" s="12"/>
      <c r="J318" s="12"/>
      <c r="K318" s="12"/>
    </row>
    <row r="319" spans="7:11" x14ac:dyDescent="0.25">
      <c r="G319" s="12"/>
      <c r="H319" s="12"/>
      <c r="I319" s="12"/>
      <c r="J319" s="12"/>
      <c r="K319" s="12"/>
    </row>
    <row r="320" spans="7:11" x14ac:dyDescent="0.25">
      <c r="G320" s="12"/>
      <c r="H320" s="12"/>
      <c r="I320" s="12"/>
      <c r="J320" s="12"/>
      <c r="K320" s="12"/>
    </row>
    <row r="321" spans="7:11" x14ac:dyDescent="0.25">
      <c r="G321" s="12"/>
      <c r="H321" s="12"/>
      <c r="I321" s="12"/>
      <c r="J321" s="12"/>
      <c r="K321" s="12"/>
    </row>
    <row r="322" spans="7:11" x14ac:dyDescent="0.25">
      <c r="G322" s="12"/>
      <c r="H322" s="12"/>
      <c r="I322" s="12"/>
      <c r="J322" s="12"/>
      <c r="K322" s="12"/>
    </row>
    <row r="323" spans="7:11" x14ac:dyDescent="0.25">
      <c r="G323" s="12"/>
      <c r="H323" s="12"/>
      <c r="I323" s="12"/>
      <c r="J323" s="12"/>
      <c r="K323" s="12"/>
    </row>
    <row r="324" spans="7:11" x14ac:dyDescent="0.25">
      <c r="G324" s="12"/>
      <c r="H324" s="12"/>
      <c r="I324" s="12"/>
      <c r="J324" s="12"/>
      <c r="K324" s="12"/>
    </row>
    <row r="325" spans="7:11" x14ac:dyDescent="0.25">
      <c r="G325" s="12"/>
      <c r="H325" s="12"/>
      <c r="I325" s="12"/>
      <c r="J325" s="12"/>
      <c r="K325" s="12"/>
    </row>
    <row r="326" spans="7:11" x14ac:dyDescent="0.25">
      <c r="G326" s="12"/>
      <c r="H326" s="12"/>
      <c r="I326" s="12"/>
      <c r="J326" s="12"/>
      <c r="K326" s="12"/>
    </row>
    <row r="327" spans="7:11" x14ac:dyDescent="0.25">
      <c r="G327" s="12"/>
      <c r="H327" s="12"/>
      <c r="I327" s="12"/>
      <c r="J327" s="12"/>
      <c r="K327" s="12"/>
    </row>
    <row r="328" spans="7:11" x14ac:dyDescent="0.25">
      <c r="G328" s="12"/>
      <c r="H328" s="12"/>
      <c r="I328" s="12"/>
      <c r="J328" s="12"/>
      <c r="K328" s="12"/>
    </row>
    <row r="329" spans="7:11" x14ac:dyDescent="0.25">
      <c r="G329" s="12"/>
      <c r="H329" s="12"/>
      <c r="I329" s="12"/>
      <c r="J329" s="12"/>
      <c r="K329" s="12"/>
    </row>
    <row r="330" spans="7:11" x14ac:dyDescent="0.25">
      <c r="G330" s="12"/>
      <c r="H330" s="12"/>
      <c r="I330" s="12"/>
      <c r="J330" s="12"/>
      <c r="K330" s="12"/>
    </row>
    <row r="331" spans="7:11" x14ac:dyDescent="0.25">
      <c r="G331" s="12"/>
      <c r="H331" s="12"/>
      <c r="I331" s="12"/>
      <c r="J331" s="12"/>
      <c r="K331" s="12"/>
    </row>
    <row r="332" spans="7:11" x14ac:dyDescent="0.25">
      <c r="G332" s="12"/>
      <c r="H332" s="12"/>
      <c r="I332" s="12"/>
      <c r="J332" s="12"/>
      <c r="K332" s="12"/>
    </row>
    <row r="333" spans="7:11" x14ac:dyDescent="0.25">
      <c r="G333" s="12"/>
      <c r="H333" s="12"/>
      <c r="I333" s="12"/>
      <c r="J333" s="12"/>
      <c r="K333" s="12"/>
    </row>
    <row r="334" spans="7:11" x14ac:dyDescent="0.25">
      <c r="G334" s="12"/>
      <c r="H334" s="12"/>
      <c r="I334" s="12"/>
      <c r="J334" s="12"/>
      <c r="K334" s="12"/>
    </row>
    <row r="335" spans="7:11" x14ac:dyDescent="0.25">
      <c r="G335" s="12"/>
      <c r="H335" s="12"/>
      <c r="I335" s="12"/>
      <c r="J335" s="12"/>
      <c r="K335" s="12"/>
    </row>
    <row r="336" spans="7:11" x14ac:dyDescent="0.25">
      <c r="G336" s="12"/>
      <c r="H336" s="12"/>
      <c r="I336" s="12"/>
      <c r="J336" s="12"/>
      <c r="K336" s="12"/>
    </row>
    <row r="337" spans="7:11" x14ac:dyDescent="0.25">
      <c r="G337" s="12"/>
      <c r="H337" s="12"/>
      <c r="I337" s="12"/>
      <c r="J337" s="12"/>
      <c r="K337" s="12"/>
    </row>
    <row r="338" spans="7:11" x14ac:dyDescent="0.25">
      <c r="G338" s="12"/>
      <c r="H338" s="12"/>
      <c r="I338" s="12"/>
      <c r="J338" s="12"/>
      <c r="K338" s="12"/>
    </row>
    <row r="339" spans="7:11" x14ac:dyDescent="0.25">
      <c r="G339" s="12"/>
      <c r="H339" s="12"/>
      <c r="I339" s="12"/>
      <c r="J339" s="12"/>
      <c r="K339" s="12"/>
    </row>
    <row r="340" spans="7:11" x14ac:dyDescent="0.25">
      <c r="G340" s="12"/>
      <c r="H340" s="12"/>
      <c r="I340" s="12"/>
      <c r="J340" s="12"/>
      <c r="K340" s="12"/>
    </row>
    <row r="341" spans="7:11" x14ac:dyDescent="0.25">
      <c r="G341" s="12"/>
      <c r="H341" s="12"/>
      <c r="I341" s="12"/>
      <c r="J341" s="12"/>
      <c r="K341" s="12"/>
    </row>
    <row r="342" spans="7:11" x14ac:dyDescent="0.25">
      <c r="G342" s="12"/>
      <c r="H342" s="12"/>
      <c r="I342" s="12"/>
      <c r="J342" s="12"/>
      <c r="K342" s="12"/>
    </row>
    <row r="343" spans="7:11" x14ac:dyDescent="0.25">
      <c r="G343" s="12"/>
      <c r="H343" s="12"/>
      <c r="I343" s="12"/>
      <c r="J343" s="12"/>
      <c r="K343" s="12"/>
    </row>
    <row r="344" spans="7:11" x14ac:dyDescent="0.25">
      <c r="G344" s="12"/>
      <c r="H344" s="12"/>
      <c r="I344" s="12"/>
      <c r="J344" s="12"/>
      <c r="K344" s="12"/>
    </row>
    <row r="345" spans="7:11" x14ac:dyDescent="0.25">
      <c r="G345" s="12"/>
      <c r="H345" s="12"/>
      <c r="I345" s="12"/>
      <c r="J345" s="12"/>
      <c r="K345" s="12"/>
    </row>
    <row r="346" spans="7:11" x14ac:dyDescent="0.25">
      <c r="G346" s="12"/>
      <c r="H346" s="12"/>
      <c r="I346" s="12"/>
      <c r="J346" s="12"/>
      <c r="K346" s="12"/>
    </row>
    <row r="347" spans="7:11" x14ac:dyDescent="0.25">
      <c r="G347" s="12"/>
      <c r="H347" s="12"/>
      <c r="I347" s="12"/>
      <c r="J347" s="12"/>
      <c r="K347" s="12"/>
    </row>
    <row r="348" spans="7:11" x14ac:dyDescent="0.25">
      <c r="G348" s="12"/>
      <c r="H348" s="12"/>
      <c r="I348" s="12"/>
      <c r="J348" s="12"/>
      <c r="K348" s="12"/>
    </row>
    <row r="349" spans="7:11" x14ac:dyDescent="0.25">
      <c r="G349" s="12"/>
      <c r="H349" s="12"/>
      <c r="I349" s="12"/>
      <c r="J349" s="12"/>
      <c r="K349" s="12"/>
    </row>
    <row r="350" spans="7:11" x14ac:dyDescent="0.25">
      <c r="G350" s="12"/>
      <c r="H350" s="12"/>
      <c r="I350" s="12"/>
      <c r="J350" s="12"/>
      <c r="K350" s="12"/>
    </row>
    <row r="351" spans="7:11" x14ac:dyDescent="0.25">
      <c r="G351" s="12"/>
      <c r="H351" s="12"/>
      <c r="I351" s="12"/>
      <c r="J351" s="12"/>
      <c r="K351" s="12"/>
    </row>
    <row r="352" spans="7:11" x14ac:dyDescent="0.25">
      <c r="G352" s="12"/>
      <c r="H352" s="12"/>
      <c r="I352" s="12"/>
      <c r="J352" s="12"/>
      <c r="K352" s="12"/>
    </row>
    <row r="353" spans="7:11" x14ac:dyDescent="0.25">
      <c r="G353" s="12"/>
      <c r="H353" s="12"/>
      <c r="I353" s="12"/>
      <c r="J353" s="12"/>
      <c r="K353" s="12"/>
    </row>
    <row r="354" spans="7:11" x14ac:dyDescent="0.25">
      <c r="G354" s="12"/>
      <c r="H354" s="12"/>
      <c r="I354" s="12"/>
      <c r="J354" s="12"/>
      <c r="K354" s="12"/>
    </row>
    <row r="355" spans="7:11" x14ac:dyDescent="0.25">
      <c r="G355" s="12"/>
      <c r="H355" s="12"/>
      <c r="I355" s="12"/>
      <c r="J355" s="12"/>
      <c r="K355" s="12"/>
    </row>
    <row r="356" spans="7:11" x14ac:dyDescent="0.25">
      <c r="G356" s="12"/>
      <c r="H356" s="12"/>
      <c r="I356" s="12"/>
      <c r="J356" s="12"/>
      <c r="K356" s="12"/>
    </row>
    <row r="357" spans="7:11" x14ac:dyDescent="0.25">
      <c r="G357" s="12"/>
      <c r="H357" s="12"/>
      <c r="I357" s="12"/>
      <c r="J357" s="12"/>
      <c r="K357" s="12"/>
    </row>
    <row r="358" spans="7:11" x14ac:dyDescent="0.25">
      <c r="G358" s="12"/>
      <c r="H358" s="12"/>
      <c r="I358" s="12"/>
      <c r="J358" s="12"/>
      <c r="K358" s="12"/>
    </row>
    <row r="359" spans="7:11" x14ac:dyDescent="0.25">
      <c r="G359" s="12"/>
      <c r="H359" s="12"/>
      <c r="I359" s="12"/>
      <c r="J359" s="12"/>
      <c r="K359" s="12"/>
    </row>
    <row r="360" spans="7:11" x14ac:dyDescent="0.25">
      <c r="G360" s="12"/>
      <c r="H360" s="12"/>
      <c r="I360" s="12"/>
      <c r="J360" s="12"/>
      <c r="K360" s="12"/>
    </row>
    <row r="361" spans="7:11" x14ac:dyDescent="0.25">
      <c r="G361" s="12"/>
      <c r="H361" s="12"/>
      <c r="I361" s="12"/>
      <c r="J361" s="12"/>
      <c r="K361" s="12"/>
    </row>
    <row r="362" spans="7:11" x14ac:dyDescent="0.25">
      <c r="G362" s="12"/>
      <c r="H362" s="12"/>
      <c r="I362" s="12"/>
      <c r="J362" s="12"/>
      <c r="K362" s="12"/>
    </row>
  </sheetData>
  <sheetProtection selectLockedCells="1" selectUnlockedCells="1"/>
  <mergeCells count="71">
    <mergeCell ref="Q9:U9"/>
    <mergeCell ref="Q18:U18"/>
    <mergeCell ref="A11:C11"/>
    <mergeCell ref="A7:C9"/>
    <mergeCell ref="A15:C15"/>
    <mergeCell ref="A12:C12"/>
    <mergeCell ref="N9:O9"/>
    <mergeCell ref="D7:D9"/>
    <mergeCell ref="Q30:R30"/>
    <mergeCell ref="A25:C25"/>
    <mergeCell ref="A26:C26"/>
    <mergeCell ref="A16:C16"/>
    <mergeCell ref="A17:C17"/>
    <mergeCell ref="A18:C18"/>
    <mergeCell ref="Q24:S24"/>
    <mergeCell ref="A19:C19"/>
    <mergeCell ref="A20:C20"/>
    <mergeCell ref="A21:C21"/>
    <mergeCell ref="A69:C69"/>
    <mergeCell ref="A58:C58"/>
    <mergeCell ref="A32:C32"/>
    <mergeCell ref="A59:C59"/>
    <mergeCell ref="A60:C60"/>
    <mergeCell ref="A35:C35"/>
    <mergeCell ref="A36:C36"/>
    <mergeCell ref="A39:C39"/>
    <mergeCell ref="A44:C44"/>
    <mergeCell ref="L63:L64"/>
    <mergeCell ref="A63:I64"/>
    <mergeCell ref="A38:C38"/>
    <mergeCell ref="A37:C37"/>
    <mergeCell ref="A28:C28"/>
    <mergeCell ref="A46:C46"/>
    <mergeCell ref="A43:C43"/>
    <mergeCell ref="A42:C42"/>
    <mergeCell ref="A49:C49"/>
    <mergeCell ref="A55:C55"/>
    <mergeCell ref="A52:C52"/>
    <mergeCell ref="A61:C61"/>
    <mergeCell ref="A62:C62"/>
    <mergeCell ref="A57:C57"/>
    <mergeCell ref="A1:L1"/>
    <mergeCell ref="A3:L3"/>
    <mergeCell ref="A50:C50"/>
    <mergeCell ref="A51:C51"/>
    <mergeCell ref="A56:C56"/>
    <mergeCell ref="A40:C40"/>
    <mergeCell ref="A41:C41"/>
    <mergeCell ref="A45:C45"/>
    <mergeCell ref="A47:C47"/>
    <mergeCell ref="A48:C48"/>
    <mergeCell ref="L8:L9"/>
    <mergeCell ref="G7:L7"/>
    <mergeCell ref="A33:C33"/>
    <mergeCell ref="A34:C34"/>
    <mergeCell ref="A4:L4"/>
    <mergeCell ref="A2:G2"/>
    <mergeCell ref="H2:L2"/>
    <mergeCell ref="A27:C27"/>
    <mergeCell ref="A29:C29"/>
    <mergeCell ref="A30:C30"/>
    <mergeCell ref="A31:C31"/>
    <mergeCell ref="A22:C22"/>
    <mergeCell ref="A23:C23"/>
    <mergeCell ref="A24:C24"/>
    <mergeCell ref="A6:L6"/>
    <mergeCell ref="A10:C10"/>
    <mergeCell ref="A13:C13"/>
    <mergeCell ref="E7:E9"/>
    <mergeCell ref="F7:F9"/>
    <mergeCell ref="A14:C14"/>
  </mergeCells>
  <phoneticPr fontId="3" type="noConversion"/>
  <pageMargins left="0.75" right="0.75" top="1" bottom="1" header="0.5" footer="0.5"/>
  <pageSetup scale="85" orientation="portrait" r:id="rId1"/>
  <headerFooter alignWithMargins="0">
    <oddHeader>&amp;C&amp;A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"/>
  <sheetViews>
    <sheetView workbookViewId="0">
      <selection activeCell="I4" sqref="I4"/>
    </sheetView>
  </sheetViews>
  <sheetFormatPr defaultRowHeight="12.5" x14ac:dyDescent="0.25"/>
  <sheetData>
    <row r="1" spans="1:9" ht="13" x14ac:dyDescent="0.3">
      <c r="A1" s="74" t="s">
        <v>15</v>
      </c>
      <c r="B1" s="59"/>
      <c r="C1" s="59"/>
      <c r="D1" s="59"/>
      <c r="E1" s="59"/>
      <c r="F1" s="59"/>
      <c r="G1" s="59"/>
      <c r="H1" s="59"/>
      <c r="I1" s="59"/>
    </row>
    <row r="2" spans="1:9" x14ac:dyDescent="0.25">
      <c r="A2" s="75"/>
      <c r="B2" s="59"/>
      <c r="C2" s="59"/>
      <c r="D2" s="59"/>
      <c r="E2" s="59"/>
      <c r="F2" s="59"/>
      <c r="G2" s="59"/>
      <c r="H2" s="59"/>
      <c r="I2" s="59"/>
    </row>
    <row r="3" spans="1:9" ht="13" thickBot="1" x14ac:dyDescent="0.3">
      <c r="A3" s="75" t="s">
        <v>55</v>
      </c>
      <c r="B3" s="59" t="s">
        <v>71</v>
      </c>
      <c r="C3" s="59"/>
      <c r="D3" s="59"/>
      <c r="E3" s="59"/>
      <c r="F3" s="59"/>
      <c r="G3" s="59"/>
      <c r="H3" s="59"/>
      <c r="I3" s="59"/>
    </row>
    <row r="4" spans="1:9" ht="14.5" x14ac:dyDescent="0.35">
      <c r="A4" s="76" t="s">
        <v>56</v>
      </c>
      <c r="B4" s="77">
        <v>0</v>
      </c>
      <c r="C4" s="78"/>
      <c r="D4" s="79" t="s">
        <v>57</v>
      </c>
      <c r="E4" s="80">
        <v>0</v>
      </c>
      <c r="F4" s="81" t="s">
        <v>58</v>
      </c>
      <c r="G4" s="78"/>
      <c r="H4" s="78"/>
      <c r="I4" s="82">
        <f>ROUND(E4*B4*B7,0)</f>
        <v>0</v>
      </c>
    </row>
    <row r="5" spans="1:9" ht="14.5" x14ac:dyDescent="0.35">
      <c r="A5" s="83" t="s">
        <v>59</v>
      </c>
      <c r="B5" s="84">
        <v>0</v>
      </c>
      <c r="C5" s="6"/>
      <c r="D5" s="85" t="s">
        <v>60</v>
      </c>
      <c r="E5" s="86">
        <v>0</v>
      </c>
      <c r="F5" s="87" t="s">
        <v>61</v>
      </c>
      <c r="G5" s="6"/>
      <c r="H5" s="6"/>
      <c r="I5" s="88">
        <f>ROUND(E5*B5*B4*B7,0)</f>
        <v>0</v>
      </c>
    </row>
    <row r="6" spans="1:9" ht="14.5" x14ac:dyDescent="0.35">
      <c r="A6" s="83" t="s">
        <v>62</v>
      </c>
      <c r="B6" s="84">
        <v>0</v>
      </c>
      <c r="C6" s="6"/>
      <c r="D6" s="85" t="s">
        <v>63</v>
      </c>
      <c r="E6" s="86">
        <v>0</v>
      </c>
      <c r="F6" s="87" t="s">
        <v>64</v>
      </c>
      <c r="G6" s="6"/>
      <c r="H6" s="6"/>
      <c r="I6" s="88">
        <f>ROUND(E6*B6*B4*B7,0)</f>
        <v>0</v>
      </c>
    </row>
    <row r="7" spans="1:9" ht="14.5" x14ac:dyDescent="0.35">
      <c r="A7" s="83" t="s">
        <v>65</v>
      </c>
      <c r="B7" s="84">
        <v>0</v>
      </c>
      <c r="C7" s="6"/>
      <c r="D7" s="85" t="s">
        <v>66</v>
      </c>
      <c r="E7" s="86">
        <v>0</v>
      </c>
      <c r="F7" s="89"/>
      <c r="G7" s="6"/>
      <c r="H7" s="90"/>
      <c r="I7" s="88">
        <f>E7*B4*B7</f>
        <v>0</v>
      </c>
    </row>
    <row r="8" spans="1:9" ht="14.5" x14ac:dyDescent="0.35">
      <c r="A8" s="91"/>
      <c r="B8" s="87"/>
      <c r="C8" s="6"/>
      <c r="D8" s="85" t="s">
        <v>67</v>
      </c>
      <c r="E8" s="86">
        <v>0</v>
      </c>
      <c r="F8" s="87"/>
      <c r="G8" s="6"/>
      <c r="H8" s="6"/>
      <c r="I8" s="88">
        <f>E8*B7</f>
        <v>0</v>
      </c>
    </row>
    <row r="9" spans="1:9" ht="14.5" x14ac:dyDescent="0.35">
      <c r="A9" s="91"/>
      <c r="B9" s="87"/>
      <c r="C9" s="6"/>
      <c r="D9" s="85" t="s">
        <v>68</v>
      </c>
      <c r="E9" s="87"/>
      <c r="F9" s="87"/>
      <c r="G9" s="6"/>
      <c r="H9" s="6"/>
      <c r="I9" s="88">
        <v>0</v>
      </c>
    </row>
    <row r="10" spans="1:9" ht="15" thickBot="1" x14ac:dyDescent="0.4">
      <c r="A10" s="92"/>
      <c r="B10" s="92"/>
      <c r="C10" s="93"/>
      <c r="D10" s="94"/>
      <c r="E10" s="92"/>
      <c r="F10" s="92"/>
      <c r="G10" s="93"/>
      <c r="H10" s="93"/>
      <c r="I10" s="95">
        <f>SUM(I4:I9)</f>
        <v>0</v>
      </c>
    </row>
    <row r="11" spans="1:9" x14ac:dyDescent="0.25">
      <c r="A11" s="59"/>
      <c r="B11" s="59"/>
      <c r="C11" s="59"/>
      <c r="D11" s="59"/>
      <c r="E11" s="59"/>
      <c r="F11" s="59"/>
      <c r="G11" s="59"/>
      <c r="H11" s="59"/>
      <c r="I11" s="59"/>
    </row>
    <row r="12" spans="1:9" x14ac:dyDescent="0.25">
      <c r="A12" s="90"/>
      <c r="B12" s="6"/>
      <c r="C12" s="6"/>
      <c r="D12" s="6"/>
      <c r="E12" s="6"/>
      <c r="F12" s="6"/>
      <c r="G12" s="6"/>
      <c r="H12" s="6"/>
      <c r="I12" s="6"/>
    </row>
    <row r="13" spans="1:9" ht="13" x14ac:dyDescent="0.3">
      <c r="A13" s="96" t="s">
        <v>69</v>
      </c>
      <c r="B13" s="96"/>
      <c r="C13" s="6"/>
      <c r="D13" s="6"/>
      <c r="E13" s="6"/>
      <c r="F13" s="6"/>
      <c r="G13" s="6"/>
      <c r="H13" s="6"/>
      <c r="I13" s="6"/>
    </row>
    <row r="14" spans="1:9" x14ac:dyDescent="0.25">
      <c r="A14" s="90"/>
      <c r="B14" s="6"/>
      <c r="C14" s="6"/>
      <c r="D14" s="6"/>
      <c r="E14" s="6"/>
      <c r="F14" s="6"/>
      <c r="G14" s="6"/>
      <c r="H14" s="6"/>
      <c r="I14" s="6"/>
    </row>
    <row r="15" spans="1:9" ht="13" thickBot="1" x14ac:dyDescent="0.3">
      <c r="A15" s="75" t="s">
        <v>55</v>
      </c>
      <c r="B15" s="75" t="s">
        <v>70</v>
      </c>
      <c r="C15" s="59"/>
      <c r="D15" s="59"/>
      <c r="E15" s="59"/>
      <c r="F15" s="59"/>
      <c r="G15" s="59"/>
      <c r="H15" s="59"/>
      <c r="I15" s="59"/>
    </row>
    <row r="16" spans="1:9" ht="14.5" x14ac:dyDescent="0.35">
      <c r="A16" s="76" t="s">
        <v>56</v>
      </c>
      <c r="B16" s="77">
        <v>0</v>
      </c>
      <c r="C16" s="78"/>
      <c r="D16" s="79" t="s">
        <v>57</v>
      </c>
      <c r="E16" s="80">
        <v>0</v>
      </c>
      <c r="F16" s="81" t="s">
        <v>58</v>
      </c>
      <c r="G16" s="78"/>
      <c r="H16" s="78"/>
      <c r="I16" s="82">
        <f>ROUND(E16*B16*B19,0)</f>
        <v>0</v>
      </c>
    </row>
    <row r="17" spans="1:9" ht="14.5" x14ac:dyDescent="0.35">
      <c r="A17" s="83" t="s">
        <v>59</v>
      </c>
      <c r="B17" s="84">
        <v>0</v>
      </c>
      <c r="C17" s="6"/>
      <c r="D17" s="85" t="s">
        <v>60</v>
      </c>
      <c r="E17" s="86">
        <v>36</v>
      </c>
      <c r="F17" s="87" t="s">
        <v>61</v>
      </c>
      <c r="G17" s="6"/>
      <c r="H17" s="6"/>
      <c r="I17" s="88">
        <f>ROUND(E17*B17*B16*B19,0)</f>
        <v>0</v>
      </c>
    </row>
    <row r="18" spans="1:9" ht="14.5" x14ac:dyDescent="0.35">
      <c r="A18" s="83" t="s">
        <v>62</v>
      </c>
      <c r="B18" s="84">
        <v>0</v>
      </c>
      <c r="C18" s="6"/>
      <c r="D18" s="85" t="s">
        <v>63</v>
      </c>
      <c r="E18" s="86">
        <v>0</v>
      </c>
      <c r="F18" s="87" t="s">
        <v>64</v>
      </c>
      <c r="G18" s="6"/>
      <c r="H18" s="6"/>
      <c r="I18" s="88">
        <f>ROUND(E18*B18*B16*B19,0)</f>
        <v>0</v>
      </c>
    </row>
    <row r="19" spans="1:9" ht="14.5" x14ac:dyDescent="0.35">
      <c r="A19" s="83" t="s">
        <v>65</v>
      </c>
      <c r="B19" s="84">
        <v>2</v>
      </c>
      <c r="C19" s="6"/>
      <c r="D19" s="85" t="s">
        <v>66</v>
      </c>
      <c r="E19" s="86">
        <v>0</v>
      </c>
      <c r="F19" s="89"/>
      <c r="G19" s="6"/>
      <c r="H19" s="90"/>
      <c r="I19" s="88">
        <f>E19*B16*B19</f>
        <v>0</v>
      </c>
    </row>
    <row r="20" spans="1:9" ht="14.5" x14ac:dyDescent="0.35">
      <c r="A20" s="91"/>
      <c r="B20" s="87"/>
      <c r="C20" s="6"/>
      <c r="D20" s="85" t="s">
        <v>67</v>
      </c>
      <c r="E20" s="86">
        <v>0</v>
      </c>
      <c r="F20" s="87"/>
      <c r="G20" s="6"/>
      <c r="H20" s="6"/>
      <c r="I20" s="88">
        <f>E20*B16*B19</f>
        <v>0</v>
      </c>
    </row>
    <row r="21" spans="1:9" ht="14.5" x14ac:dyDescent="0.35">
      <c r="A21" s="91"/>
      <c r="B21" s="87"/>
      <c r="C21" s="6"/>
      <c r="D21" s="85" t="s">
        <v>68</v>
      </c>
      <c r="E21" s="87"/>
      <c r="F21" s="87"/>
      <c r="G21" s="6"/>
      <c r="H21" s="6"/>
      <c r="I21" s="88">
        <f>100*B16*B19</f>
        <v>0</v>
      </c>
    </row>
    <row r="22" spans="1:9" ht="15" thickBot="1" x14ac:dyDescent="0.4">
      <c r="A22" s="92"/>
      <c r="B22" s="92"/>
      <c r="C22" s="93"/>
      <c r="D22" s="94"/>
      <c r="E22" s="92"/>
      <c r="F22" s="92"/>
      <c r="G22" s="93"/>
      <c r="H22" s="93"/>
      <c r="I22" s="95">
        <f>SUM(I16:I21)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Cumulative Budget</vt:lpstr>
      <vt:lpstr>Travel Budget</vt:lpstr>
      <vt:lpstr>'Cumulative Budget'!Print_Area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Research</dc:creator>
  <cp:lastModifiedBy>Monique Gregory</cp:lastModifiedBy>
  <cp:lastPrinted>2010-11-24T14:41:51Z</cp:lastPrinted>
  <dcterms:created xsi:type="dcterms:W3CDTF">2009-01-21T15:59:47Z</dcterms:created>
  <dcterms:modified xsi:type="dcterms:W3CDTF">2021-02-19T18:52:44Z</dcterms:modified>
</cp:coreProperties>
</file>