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S Proposals\Admin\Budget\Budget Templates (FY 2021-2022)\"/>
    </mc:Choice>
  </mc:AlternateContent>
  <xr:revisionPtr revIDLastSave="0" documentId="13_ncr:1_{A70E1ACF-2956-4F33-9D3C-DAA59DBA136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Cumulative Budget" sheetId="1" r:id="rId1"/>
    <sheet name="PI" sheetId="9" r:id="rId2"/>
    <sheet name="CoPI1" sheetId="10" r:id="rId3"/>
    <sheet name="CoPI2" sheetId="11" r:id="rId4"/>
    <sheet name="CoPI3" sheetId="12" r:id="rId5"/>
    <sheet name="CoPI4" sheetId="13" r:id="rId6"/>
    <sheet name="CoPI5" sheetId="14" r:id="rId7"/>
  </sheets>
  <definedNames>
    <definedName name="_xlnm.Print_Area" localSheetId="2">CoPI1!$A$1:$J$66</definedName>
    <definedName name="_xlnm.Print_Area" localSheetId="3">CoPI2!$A$1:$J$66</definedName>
    <definedName name="_xlnm.Print_Area" localSheetId="4">CoPI3!$A$1:$J$66</definedName>
    <definedName name="_xlnm.Print_Area" localSheetId="5">CoPI4!$A$1:$J$66</definedName>
    <definedName name="_xlnm.Print_Area" localSheetId="6">CoPI5!$A$1:$J$66</definedName>
    <definedName name="_xlnm.Print_Area" localSheetId="0">'Cumulative Budget'!$A$1:$J$66</definedName>
    <definedName name="_xlnm.Print_Area" localSheetId="1">PI!$A$1:$J$66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4" l="1"/>
  <c r="J57" i="14"/>
  <c r="J56" i="14"/>
  <c r="J55" i="14"/>
  <c r="J54" i="14"/>
  <c r="J53" i="14"/>
  <c r="J52" i="14"/>
  <c r="J49" i="14"/>
  <c r="J48" i="14"/>
  <c r="J47" i="14"/>
  <c r="J46" i="14"/>
  <c r="J45" i="14"/>
  <c r="J44" i="14"/>
  <c r="J41" i="14"/>
  <c r="J40" i="14"/>
  <c r="J39" i="14"/>
  <c r="J36" i="14"/>
  <c r="J34" i="14"/>
  <c r="J33" i="14"/>
  <c r="J31" i="14"/>
  <c r="J30" i="14"/>
  <c r="J29" i="14"/>
  <c r="J28" i="14"/>
  <c r="J26" i="14"/>
  <c r="J24" i="14"/>
  <c r="J23" i="14"/>
  <c r="J22" i="14"/>
  <c r="J21" i="14"/>
  <c r="J20" i="14"/>
  <c r="J18" i="14"/>
  <c r="J16" i="14"/>
  <c r="J15" i="14"/>
  <c r="J14" i="14"/>
  <c r="J13" i="14"/>
  <c r="J12" i="14"/>
  <c r="J11" i="14"/>
  <c r="D16" i="14"/>
  <c r="A4" i="14"/>
  <c r="A3" i="14"/>
  <c r="G2" i="14"/>
  <c r="A2" i="14"/>
  <c r="A1" i="14"/>
  <c r="J59" i="13"/>
  <c r="J57" i="13"/>
  <c r="J56" i="13"/>
  <c r="J55" i="13"/>
  <c r="J54" i="13"/>
  <c r="J53" i="13"/>
  <c r="J52" i="13"/>
  <c r="J49" i="13"/>
  <c r="J48" i="13"/>
  <c r="J47" i="13"/>
  <c r="J46" i="13"/>
  <c r="J45" i="13"/>
  <c r="J44" i="13"/>
  <c r="J41" i="13"/>
  <c r="J40" i="13"/>
  <c r="J39" i="13"/>
  <c r="J36" i="13"/>
  <c r="J34" i="13"/>
  <c r="J33" i="13"/>
  <c r="J31" i="13"/>
  <c r="J30" i="13"/>
  <c r="J29" i="13"/>
  <c r="J28" i="13"/>
  <c r="J26" i="13"/>
  <c r="J24" i="13"/>
  <c r="J23" i="13"/>
  <c r="J22" i="13"/>
  <c r="J21" i="13"/>
  <c r="J20" i="13"/>
  <c r="J18" i="13"/>
  <c r="J16" i="13"/>
  <c r="J15" i="13"/>
  <c r="J14" i="13"/>
  <c r="J13" i="13"/>
  <c r="J12" i="13"/>
  <c r="J11" i="13"/>
  <c r="D15" i="13"/>
  <c r="A4" i="13"/>
  <c r="A3" i="13"/>
  <c r="G2" i="13"/>
  <c r="A2" i="13"/>
  <c r="A1" i="13"/>
  <c r="J59" i="12"/>
  <c r="J57" i="12"/>
  <c r="J56" i="12"/>
  <c r="J55" i="12"/>
  <c r="J54" i="12"/>
  <c r="J53" i="12"/>
  <c r="J52" i="12"/>
  <c r="J49" i="12"/>
  <c r="J48" i="12"/>
  <c r="J47" i="12"/>
  <c r="J46" i="12"/>
  <c r="J45" i="12"/>
  <c r="J44" i="12"/>
  <c r="J41" i="12"/>
  <c r="J40" i="12"/>
  <c r="J39" i="12"/>
  <c r="J36" i="12"/>
  <c r="J34" i="12"/>
  <c r="J33" i="12"/>
  <c r="J31" i="12"/>
  <c r="J30" i="12"/>
  <c r="J29" i="12"/>
  <c r="J28" i="12"/>
  <c r="J26" i="12"/>
  <c r="J24" i="12"/>
  <c r="J23" i="12"/>
  <c r="J22" i="12"/>
  <c r="J21" i="12"/>
  <c r="J20" i="12"/>
  <c r="J18" i="12"/>
  <c r="J16" i="12"/>
  <c r="J15" i="12"/>
  <c r="J14" i="12"/>
  <c r="J13" i="12"/>
  <c r="J12" i="12"/>
  <c r="J11" i="12"/>
  <c r="D14" i="12"/>
  <c r="A4" i="12"/>
  <c r="A3" i="12"/>
  <c r="G2" i="12"/>
  <c r="A2" i="12"/>
  <c r="A1" i="12"/>
  <c r="J59" i="11"/>
  <c r="J57" i="11"/>
  <c r="J56" i="11"/>
  <c r="J55" i="11"/>
  <c r="J54" i="11"/>
  <c r="J53" i="11"/>
  <c r="J52" i="11"/>
  <c r="J49" i="11"/>
  <c r="J48" i="11"/>
  <c r="J47" i="11"/>
  <c r="J46" i="11"/>
  <c r="J45" i="11"/>
  <c r="J44" i="11"/>
  <c r="J41" i="11"/>
  <c r="J40" i="11"/>
  <c r="J39" i="11"/>
  <c r="J36" i="11"/>
  <c r="J34" i="11"/>
  <c r="J33" i="11"/>
  <c r="J31" i="11"/>
  <c r="J30" i="11"/>
  <c r="J29" i="11"/>
  <c r="J28" i="11"/>
  <c r="J26" i="11"/>
  <c r="J24" i="11"/>
  <c r="J23" i="11"/>
  <c r="J22" i="11"/>
  <c r="J21" i="11"/>
  <c r="J20" i="11"/>
  <c r="J18" i="11"/>
  <c r="J16" i="11"/>
  <c r="J15" i="11"/>
  <c r="J14" i="11"/>
  <c r="J13" i="11"/>
  <c r="J12" i="11"/>
  <c r="J11" i="11"/>
  <c r="D13" i="11"/>
  <c r="A4" i="11"/>
  <c r="A3" i="11"/>
  <c r="G2" i="11"/>
  <c r="A2" i="11"/>
  <c r="A1" i="11"/>
  <c r="D12" i="10"/>
  <c r="J59" i="10"/>
  <c r="J57" i="10"/>
  <c r="J56" i="10"/>
  <c r="J55" i="10"/>
  <c r="J54" i="10"/>
  <c r="J53" i="10"/>
  <c r="J52" i="10"/>
  <c r="J49" i="10"/>
  <c r="J48" i="10"/>
  <c r="J47" i="10"/>
  <c r="J46" i="10"/>
  <c r="J45" i="10"/>
  <c r="J44" i="10"/>
  <c r="J41" i="10"/>
  <c r="J40" i="10"/>
  <c r="J39" i="10"/>
  <c r="J36" i="10"/>
  <c r="J31" i="10"/>
  <c r="J30" i="10"/>
  <c r="J29" i="10"/>
  <c r="J26" i="10"/>
  <c r="J24" i="10"/>
  <c r="J23" i="10"/>
  <c r="J22" i="10"/>
  <c r="J21" i="10"/>
  <c r="J20" i="10"/>
  <c r="J16" i="10"/>
  <c r="J15" i="10"/>
  <c r="J14" i="10"/>
  <c r="J13" i="10"/>
  <c r="J11" i="10"/>
  <c r="A4" i="10"/>
  <c r="A3" i="10"/>
  <c r="G2" i="10"/>
  <c r="A2" i="10"/>
  <c r="A1" i="10"/>
  <c r="J59" i="9"/>
  <c r="J57" i="9"/>
  <c r="J56" i="9"/>
  <c r="J55" i="9"/>
  <c r="J54" i="9"/>
  <c r="J53" i="9"/>
  <c r="J52" i="9"/>
  <c r="J49" i="9"/>
  <c r="J48" i="9"/>
  <c r="J47" i="9"/>
  <c r="J46" i="9"/>
  <c r="J45" i="9"/>
  <c r="J44" i="9"/>
  <c r="J41" i="9"/>
  <c r="J40" i="9"/>
  <c r="J39" i="9"/>
  <c r="J36" i="9"/>
  <c r="J34" i="9"/>
  <c r="J33" i="9"/>
  <c r="J31" i="9"/>
  <c r="J30" i="9"/>
  <c r="J29" i="9"/>
  <c r="J28" i="9"/>
  <c r="J26" i="9"/>
  <c r="J24" i="9"/>
  <c r="J23" i="9"/>
  <c r="J22" i="9"/>
  <c r="J21" i="9"/>
  <c r="J20" i="9"/>
  <c r="J18" i="9"/>
  <c r="J16" i="9"/>
  <c r="J15" i="9"/>
  <c r="J14" i="9"/>
  <c r="J13" i="9"/>
  <c r="J12" i="9"/>
  <c r="J11" i="9"/>
  <c r="D11" i="9"/>
  <c r="D12" i="1"/>
  <c r="D13" i="1"/>
  <c r="D14" i="1"/>
  <c r="D15" i="1"/>
  <c r="D16" i="1"/>
  <c r="D11" i="1"/>
  <c r="I53" i="1" l="1"/>
  <c r="I54" i="1"/>
  <c r="I55" i="1"/>
  <c r="I56" i="1"/>
  <c r="I57" i="1"/>
  <c r="I52" i="1"/>
  <c r="H53" i="1"/>
  <c r="H54" i="1"/>
  <c r="H55" i="1"/>
  <c r="H56" i="1"/>
  <c r="H57" i="1"/>
  <c r="H52" i="1"/>
  <c r="G53" i="1"/>
  <c r="G54" i="1"/>
  <c r="G55" i="1"/>
  <c r="G56" i="1"/>
  <c r="G57" i="1"/>
  <c r="G52" i="1"/>
  <c r="F53" i="1"/>
  <c r="F54" i="1"/>
  <c r="F55" i="1"/>
  <c r="F56" i="1"/>
  <c r="F57" i="1"/>
  <c r="F52" i="1"/>
  <c r="I45" i="1"/>
  <c r="I46" i="1"/>
  <c r="I47" i="1"/>
  <c r="I48" i="1"/>
  <c r="I44" i="1"/>
  <c r="H45" i="1"/>
  <c r="H46" i="1"/>
  <c r="H47" i="1"/>
  <c r="H48" i="1"/>
  <c r="H44" i="1"/>
  <c r="G45" i="1"/>
  <c r="G46" i="1"/>
  <c r="G47" i="1"/>
  <c r="G48" i="1"/>
  <c r="G44" i="1"/>
  <c r="F45" i="1"/>
  <c r="F46" i="1"/>
  <c r="F47" i="1"/>
  <c r="F48" i="1"/>
  <c r="F44" i="1"/>
  <c r="I40" i="1"/>
  <c r="H40" i="1"/>
  <c r="G40" i="1"/>
  <c r="F40" i="1"/>
  <c r="I39" i="1"/>
  <c r="H39" i="1"/>
  <c r="G39" i="1"/>
  <c r="F39" i="1"/>
  <c r="I36" i="1"/>
  <c r="H36" i="1"/>
  <c r="G36" i="1"/>
  <c r="F36" i="1"/>
  <c r="F29" i="1"/>
  <c r="F30" i="1"/>
  <c r="F31" i="1"/>
  <c r="F28" i="1"/>
  <c r="F59" i="14"/>
  <c r="G59" i="14" s="1"/>
  <c r="H59" i="14" s="1"/>
  <c r="I59" i="14" s="1"/>
  <c r="F58" i="14"/>
  <c r="D58" i="14"/>
  <c r="I49" i="14"/>
  <c r="H49" i="14"/>
  <c r="G49" i="14"/>
  <c r="F49" i="14"/>
  <c r="I41" i="14"/>
  <c r="H41" i="14"/>
  <c r="G41" i="14"/>
  <c r="F41" i="14"/>
  <c r="F31" i="14"/>
  <c r="G24" i="14"/>
  <c r="H24" i="14" s="1"/>
  <c r="G23" i="14"/>
  <c r="H23" i="14" s="1"/>
  <c r="I23" i="14" s="1"/>
  <c r="G22" i="14"/>
  <c r="H22" i="14" s="1"/>
  <c r="I22" i="14" s="1"/>
  <c r="F21" i="14"/>
  <c r="F30" i="14" s="1"/>
  <c r="F20" i="14"/>
  <c r="F29" i="14" s="1"/>
  <c r="F59" i="13"/>
  <c r="G59" i="13" s="1"/>
  <c r="H59" i="13" s="1"/>
  <c r="I59" i="13" s="1"/>
  <c r="F58" i="13"/>
  <c r="D58" i="13"/>
  <c r="I49" i="13"/>
  <c r="H49" i="13"/>
  <c r="G49" i="13"/>
  <c r="F49" i="13"/>
  <c r="I41" i="13"/>
  <c r="H41" i="13"/>
  <c r="G41" i="13"/>
  <c r="F41" i="13"/>
  <c r="F31" i="13"/>
  <c r="G24" i="13"/>
  <c r="H24" i="13" s="1"/>
  <c r="G23" i="13"/>
  <c r="H23" i="13" s="1"/>
  <c r="I23" i="13" s="1"/>
  <c r="G22" i="13"/>
  <c r="H22" i="13" s="1"/>
  <c r="I22" i="13" s="1"/>
  <c r="F21" i="13"/>
  <c r="G21" i="13" s="1"/>
  <c r="F20" i="13"/>
  <c r="F29" i="13" s="1"/>
  <c r="F59" i="12"/>
  <c r="G59" i="12" s="1"/>
  <c r="H59" i="12" s="1"/>
  <c r="I59" i="12" s="1"/>
  <c r="F58" i="12"/>
  <c r="D58" i="12"/>
  <c r="I49" i="12"/>
  <c r="H49" i="12"/>
  <c r="G49" i="12"/>
  <c r="F49" i="12"/>
  <c r="I41" i="12"/>
  <c r="H41" i="12"/>
  <c r="G41" i="12"/>
  <c r="F41" i="12"/>
  <c r="F31" i="12"/>
  <c r="G24" i="12"/>
  <c r="H24" i="12" s="1"/>
  <c r="G23" i="12"/>
  <c r="H23" i="12" s="1"/>
  <c r="I23" i="12" s="1"/>
  <c r="G22" i="12"/>
  <c r="H22" i="12" s="1"/>
  <c r="I22" i="12" s="1"/>
  <c r="F21" i="12"/>
  <c r="G21" i="12" s="1"/>
  <c r="F20" i="12"/>
  <c r="F29" i="12" s="1"/>
  <c r="F59" i="11"/>
  <c r="G59" i="11" s="1"/>
  <c r="H59" i="11" s="1"/>
  <c r="I59" i="11" s="1"/>
  <c r="F58" i="11"/>
  <c r="D58" i="11"/>
  <c r="I49" i="11"/>
  <c r="H49" i="11"/>
  <c r="G49" i="11"/>
  <c r="F49" i="11"/>
  <c r="I41" i="11"/>
  <c r="H41" i="11"/>
  <c r="G41" i="11"/>
  <c r="F41" i="11"/>
  <c r="F31" i="11"/>
  <c r="G24" i="11"/>
  <c r="G31" i="11" s="1"/>
  <c r="G23" i="11"/>
  <c r="H23" i="11" s="1"/>
  <c r="I23" i="11" s="1"/>
  <c r="G22" i="11"/>
  <c r="H22" i="11" s="1"/>
  <c r="I22" i="11" s="1"/>
  <c r="F21" i="11"/>
  <c r="F30" i="11" s="1"/>
  <c r="F20" i="11"/>
  <c r="F29" i="11" s="1"/>
  <c r="F59" i="10"/>
  <c r="G59" i="10" s="1"/>
  <c r="H59" i="10" s="1"/>
  <c r="I59" i="10" s="1"/>
  <c r="F58" i="10"/>
  <c r="D58" i="10"/>
  <c r="I49" i="10"/>
  <c r="H49" i="10"/>
  <c r="G49" i="10"/>
  <c r="F49" i="10"/>
  <c r="I41" i="10"/>
  <c r="H41" i="10"/>
  <c r="G41" i="10"/>
  <c r="F41" i="10"/>
  <c r="F31" i="10"/>
  <c r="G24" i="10"/>
  <c r="G31" i="10" s="1"/>
  <c r="H23" i="10"/>
  <c r="I23" i="10" s="1"/>
  <c r="G23" i="10"/>
  <c r="G22" i="10"/>
  <c r="H22" i="10" s="1"/>
  <c r="I22" i="10" s="1"/>
  <c r="F21" i="10"/>
  <c r="G21" i="10" s="1"/>
  <c r="F20" i="10"/>
  <c r="F26" i="10" s="1"/>
  <c r="O15" i="10"/>
  <c r="O16" i="10"/>
  <c r="F58" i="9"/>
  <c r="G24" i="9"/>
  <c r="H24" i="9" s="1"/>
  <c r="G23" i="9"/>
  <c r="H23" i="9" s="1"/>
  <c r="G22" i="9"/>
  <c r="H22" i="9" s="1"/>
  <c r="F21" i="9"/>
  <c r="G21" i="9" s="1"/>
  <c r="H21" i="9" s="1"/>
  <c r="F20" i="9"/>
  <c r="G20" i="9" s="1"/>
  <c r="H20" i="9" s="1"/>
  <c r="G58" i="14" l="1"/>
  <c r="J55" i="1"/>
  <c r="G58" i="13"/>
  <c r="G58" i="12"/>
  <c r="F60" i="11"/>
  <c r="G58" i="10"/>
  <c r="F30" i="10"/>
  <c r="J47" i="1"/>
  <c r="J56" i="1"/>
  <c r="G58" i="9"/>
  <c r="H58" i="9" s="1"/>
  <c r="J39" i="1"/>
  <c r="J40" i="1"/>
  <c r="J44" i="1"/>
  <c r="J45" i="1"/>
  <c r="J52" i="1"/>
  <c r="J54" i="1"/>
  <c r="J48" i="1"/>
  <c r="J57" i="1"/>
  <c r="J53" i="1"/>
  <c r="H30" i="9"/>
  <c r="J46" i="1"/>
  <c r="F58" i="1"/>
  <c r="G31" i="14"/>
  <c r="H58" i="14"/>
  <c r="G60" i="14"/>
  <c r="I24" i="14"/>
  <c r="I31" i="14" s="1"/>
  <c r="H31" i="14"/>
  <c r="F60" i="14"/>
  <c r="G21" i="14"/>
  <c r="G20" i="14"/>
  <c r="F26" i="14"/>
  <c r="G31" i="13"/>
  <c r="G30" i="13"/>
  <c r="H21" i="13"/>
  <c r="H31" i="13"/>
  <c r="I24" i="13"/>
  <c r="I31" i="13" s="1"/>
  <c r="G60" i="13"/>
  <c r="F30" i="13"/>
  <c r="G20" i="13"/>
  <c r="F26" i="13"/>
  <c r="F60" i="13"/>
  <c r="G31" i="12"/>
  <c r="G30" i="12"/>
  <c r="H21" i="12"/>
  <c r="I24" i="12"/>
  <c r="I31" i="12" s="1"/>
  <c r="H31" i="12"/>
  <c r="F30" i="12"/>
  <c r="G20" i="12"/>
  <c r="F26" i="12"/>
  <c r="F60" i="12"/>
  <c r="G58" i="11"/>
  <c r="G58" i="1" s="1"/>
  <c r="H24" i="11"/>
  <c r="G20" i="11"/>
  <c r="F26" i="11"/>
  <c r="G21" i="11"/>
  <c r="H21" i="10"/>
  <c r="G30" i="10"/>
  <c r="G60" i="10"/>
  <c r="H58" i="10"/>
  <c r="H24" i="10"/>
  <c r="G20" i="10"/>
  <c r="F29" i="10"/>
  <c r="F60" i="10"/>
  <c r="F30" i="9"/>
  <c r="G30" i="9"/>
  <c r="I23" i="9"/>
  <c r="G23" i="1"/>
  <c r="F23" i="1"/>
  <c r="J58" i="13" l="1"/>
  <c r="H58" i="13"/>
  <c r="H58" i="12"/>
  <c r="H60" i="12" s="1"/>
  <c r="G60" i="12"/>
  <c r="G30" i="1"/>
  <c r="H58" i="1"/>
  <c r="G30" i="14"/>
  <c r="H21" i="14"/>
  <c r="I58" i="14"/>
  <c r="H60" i="14"/>
  <c r="G26" i="14"/>
  <c r="H20" i="14"/>
  <c r="G29" i="14"/>
  <c r="I58" i="13"/>
  <c r="I60" i="13" s="1"/>
  <c r="H60" i="13"/>
  <c r="J60" i="13" s="1"/>
  <c r="G26" i="13"/>
  <c r="H20" i="13"/>
  <c r="G29" i="13"/>
  <c r="H30" i="13"/>
  <c r="I21" i="13"/>
  <c r="I30" i="13" s="1"/>
  <c r="I58" i="12"/>
  <c r="I60" i="12" s="1"/>
  <c r="G26" i="12"/>
  <c r="H20" i="12"/>
  <c r="G29" i="12"/>
  <c r="H30" i="12"/>
  <c r="I21" i="12"/>
  <c r="I30" i="12" s="1"/>
  <c r="G60" i="11"/>
  <c r="H58" i="11"/>
  <c r="H21" i="11"/>
  <c r="G30" i="11"/>
  <c r="H30" i="1" s="1"/>
  <c r="G29" i="11"/>
  <c r="G26" i="11"/>
  <c r="H20" i="11"/>
  <c r="H31" i="11"/>
  <c r="I24" i="11"/>
  <c r="I31" i="11" s="1"/>
  <c r="I58" i="10"/>
  <c r="I60" i="10" s="1"/>
  <c r="H60" i="10"/>
  <c r="J60" i="10" s="1"/>
  <c r="H30" i="10"/>
  <c r="I21" i="10"/>
  <c r="I30" i="10" s="1"/>
  <c r="G29" i="10"/>
  <c r="G26" i="10"/>
  <c r="H20" i="10"/>
  <c r="H31" i="10"/>
  <c r="I24" i="10"/>
  <c r="I31" i="10" s="1"/>
  <c r="H23" i="1"/>
  <c r="I60" i="14" l="1"/>
  <c r="J60" i="14" s="1"/>
  <c r="J58" i="14"/>
  <c r="J60" i="12"/>
  <c r="J58" i="12"/>
  <c r="J58" i="10"/>
  <c r="H30" i="14"/>
  <c r="I21" i="14"/>
  <c r="I30" i="14" s="1"/>
  <c r="H26" i="14"/>
  <c r="I20" i="14"/>
  <c r="H29" i="14"/>
  <c r="H26" i="13"/>
  <c r="H29" i="13"/>
  <c r="I20" i="13"/>
  <c r="I20" i="12"/>
  <c r="H29" i="12"/>
  <c r="H26" i="12"/>
  <c r="I21" i="11"/>
  <c r="I30" i="11" s="1"/>
  <c r="H30" i="11"/>
  <c r="I30" i="1" s="1"/>
  <c r="J30" i="1" s="1"/>
  <c r="I58" i="11"/>
  <c r="I60" i="11" s="1"/>
  <c r="H60" i="11"/>
  <c r="J60" i="11" s="1"/>
  <c r="H26" i="11"/>
  <c r="I20" i="11"/>
  <c r="H29" i="11"/>
  <c r="H29" i="10"/>
  <c r="H26" i="10"/>
  <c r="I20" i="10"/>
  <c r="I23" i="1"/>
  <c r="J23" i="1" s="1"/>
  <c r="J58" i="11" l="1"/>
  <c r="I26" i="14"/>
  <c r="I29" i="14"/>
  <c r="I26" i="13"/>
  <c r="I29" i="13"/>
  <c r="I29" i="12"/>
  <c r="I26" i="12"/>
  <c r="I26" i="11"/>
  <c r="I29" i="11"/>
  <c r="I29" i="10"/>
  <c r="I26" i="10"/>
  <c r="P16" i="9"/>
  <c r="Q16" i="9" s="1"/>
  <c r="R16" i="9" s="1"/>
  <c r="O16" i="9"/>
  <c r="P15" i="9"/>
  <c r="Q15" i="9" s="1"/>
  <c r="R15" i="9" s="1"/>
  <c r="O15" i="9"/>
  <c r="P14" i="9"/>
  <c r="Q14" i="9" s="1"/>
  <c r="R14" i="9" s="1"/>
  <c r="O14" i="9"/>
  <c r="P13" i="9"/>
  <c r="Q13" i="9" s="1"/>
  <c r="R13" i="9" s="1"/>
  <c r="O13" i="9"/>
  <c r="P12" i="9"/>
  <c r="Q12" i="9" s="1"/>
  <c r="R12" i="9" s="1"/>
  <c r="O12" i="9"/>
  <c r="P11" i="9"/>
  <c r="Q11" i="9" s="1"/>
  <c r="R11" i="9" s="1"/>
  <c r="O11" i="9"/>
  <c r="P16" i="10"/>
  <c r="Q16" i="10" s="1"/>
  <c r="R16" i="10" s="1"/>
  <c r="P15" i="10"/>
  <c r="Q15" i="10" s="1"/>
  <c r="R15" i="10" s="1"/>
  <c r="P14" i="10"/>
  <c r="Q14" i="10" s="1"/>
  <c r="R14" i="10" s="1"/>
  <c r="O14" i="10"/>
  <c r="P13" i="10"/>
  <c r="Q13" i="10" s="1"/>
  <c r="R13" i="10" s="1"/>
  <c r="O13" i="10"/>
  <c r="P12" i="10"/>
  <c r="Q12" i="10" s="1"/>
  <c r="R12" i="10" s="1"/>
  <c r="O12" i="10"/>
  <c r="P11" i="10"/>
  <c r="Q11" i="10" s="1"/>
  <c r="R11" i="10" s="1"/>
  <c r="O11" i="10"/>
  <c r="P16" i="11"/>
  <c r="Q16" i="11" s="1"/>
  <c r="R16" i="11" s="1"/>
  <c r="O16" i="11"/>
  <c r="P15" i="11"/>
  <c r="Q15" i="11" s="1"/>
  <c r="R15" i="11" s="1"/>
  <c r="O15" i="11"/>
  <c r="P14" i="11"/>
  <c r="Q14" i="11" s="1"/>
  <c r="R14" i="11" s="1"/>
  <c r="O14" i="11"/>
  <c r="P13" i="11"/>
  <c r="Q13" i="11" s="1"/>
  <c r="R13" i="11" s="1"/>
  <c r="O13" i="11"/>
  <c r="P12" i="11"/>
  <c r="Q12" i="11" s="1"/>
  <c r="R12" i="11" s="1"/>
  <c r="O12" i="11"/>
  <c r="P11" i="11"/>
  <c r="Q11" i="11" s="1"/>
  <c r="R11" i="11" s="1"/>
  <c r="O11" i="11"/>
  <c r="P16" i="12"/>
  <c r="Q16" i="12" s="1"/>
  <c r="R16" i="12" s="1"/>
  <c r="O16" i="12"/>
  <c r="P15" i="12"/>
  <c r="Q15" i="12" s="1"/>
  <c r="R15" i="12" s="1"/>
  <c r="O15" i="12"/>
  <c r="P14" i="12"/>
  <c r="Q14" i="12" s="1"/>
  <c r="R14" i="12" s="1"/>
  <c r="O14" i="12"/>
  <c r="P13" i="12"/>
  <c r="Q13" i="12" s="1"/>
  <c r="R13" i="12" s="1"/>
  <c r="O13" i="12"/>
  <c r="P12" i="12"/>
  <c r="Q12" i="12" s="1"/>
  <c r="R12" i="12" s="1"/>
  <c r="O12" i="12"/>
  <c r="P11" i="12"/>
  <c r="Q11" i="12" s="1"/>
  <c r="R11" i="12" s="1"/>
  <c r="O11" i="12"/>
  <c r="P16" i="13"/>
  <c r="Q16" i="13" s="1"/>
  <c r="R16" i="13" s="1"/>
  <c r="O16" i="13"/>
  <c r="P15" i="13"/>
  <c r="Q15" i="13" s="1"/>
  <c r="R15" i="13" s="1"/>
  <c r="O15" i="13"/>
  <c r="P14" i="13"/>
  <c r="Q14" i="13" s="1"/>
  <c r="R14" i="13" s="1"/>
  <c r="O14" i="13"/>
  <c r="P13" i="13"/>
  <c r="Q13" i="13" s="1"/>
  <c r="R13" i="13" s="1"/>
  <c r="O13" i="13"/>
  <c r="P12" i="13"/>
  <c r="Q12" i="13" s="1"/>
  <c r="R12" i="13" s="1"/>
  <c r="O12" i="13"/>
  <c r="P11" i="13"/>
  <c r="Q11" i="13" s="1"/>
  <c r="R11" i="13" s="1"/>
  <c r="O11" i="13"/>
  <c r="O16" i="14"/>
  <c r="O15" i="14"/>
  <c r="O14" i="14"/>
  <c r="O13" i="14"/>
  <c r="O12" i="14"/>
  <c r="O11" i="14"/>
  <c r="P16" i="14"/>
  <c r="Q16" i="14" s="1"/>
  <c r="R16" i="14" s="1"/>
  <c r="P15" i="14"/>
  <c r="P14" i="14"/>
  <c r="P13" i="14"/>
  <c r="P12" i="14"/>
  <c r="Q12" i="14" s="1"/>
  <c r="R12" i="14" s="1"/>
  <c r="P11" i="14"/>
  <c r="Q11" i="14" l="1"/>
  <c r="Q15" i="14"/>
  <c r="Q14" i="14"/>
  <c r="Q13" i="14"/>
  <c r="F59" i="9"/>
  <c r="G59" i="9" l="1"/>
  <c r="F59" i="1"/>
  <c r="R15" i="14"/>
  <c r="R11" i="14"/>
  <c r="R13" i="14"/>
  <c r="R14" i="14"/>
  <c r="F11" i="12"/>
  <c r="H59" i="9" l="1"/>
  <c r="G59" i="1"/>
  <c r="G11" i="12"/>
  <c r="P20" i="12" s="1"/>
  <c r="O20" i="12"/>
  <c r="F13" i="14"/>
  <c r="O22" i="14" s="1"/>
  <c r="I59" i="9" l="1"/>
  <c r="I59" i="1" s="1"/>
  <c r="H59" i="1"/>
  <c r="H11" i="12"/>
  <c r="Q20" i="12" s="1"/>
  <c r="G13" i="14"/>
  <c r="P22" i="14" s="1"/>
  <c r="J59" i="1" l="1"/>
  <c r="I11" i="12"/>
  <c r="R20" i="12" s="1"/>
  <c r="H13" i="14"/>
  <c r="Q22" i="14" s="1"/>
  <c r="F16" i="14"/>
  <c r="O25" i="14" s="1"/>
  <c r="F15" i="14"/>
  <c r="O24" i="14" s="1"/>
  <c r="F14" i="14"/>
  <c r="O23" i="14" s="1"/>
  <c r="F12" i="14"/>
  <c r="O21" i="14" s="1"/>
  <c r="F11" i="14"/>
  <c r="O20" i="14" s="1"/>
  <c r="F16" i="13"/>
  <c r="O25" i="13" s="1"/>
  <c r="F15" i="13"/>
  <c r="O24" i="13" s="1"/>
  <c r="F14" i="13"/>
  <c r="O23" i="13" s="1"/>
  <c r="F13" i="13"/>
  <c r="O22" i="13" s="1"/>
  <c r="F12" i="13"/>
  <c r="O21" i="13" s="1"/>
  <c r="F11" i="13"/>
  <c r="O20" i="13" s="1"/>
  <c r="G11" i="13" l="1"/>
  <c r="P20" i="13" s="1"/>
  <c r="G14" i="13"/>
  <c r="P23" i="13" s="1"/>
  <c r="G13" i="13"/>
  <c r="P22" i="13" s="1"/>
  <c r="G16" i="14"/>
  <c r="P25" i="14" s="1"/>
  <c r="G15" i="14"/>
  <c r="P24" i="14" s="1"/>
  <c r="I13" i="14"/>
  <c r="G11" i="14"/>
  <c r="P20" i="14" s="1"/>
  <c r="G14" i="14"/>
  <c r="P23" i="14" s="1"/>
  <c r="G12" i="13"/>
  <c r="P21" i="13" s="1"/>
  <c r="G16" i="13"/>
  <c r="P25" i="13" s="1"/>
  <c r="G15" i="13"/>
  <c r="P24" i="13" s="1"/>
  <c r="G12" i="14"/>
  <c r="P21" i="14" s="1"/>
  <c r="F18" i="14"/>
  <c r="F28" i="14" s="1"/>
  <c r="F33" i="14" s="1"/>
  <c r="F18" i="13"/>
  <c r="F28" i="13" s="1"/>
  <c r="F33" i="13" s="1"/>
  <c r="F16" i="12"/>
  <c r="O25" i="12" s="1"/>
  <c r="F15" i="12"/>
  <c r="O24" i="12" s="1"/>
  <c r="F14" i="12"/>
  <c r="O23" i="12" s="1"/>
  <c r="F13" i="12"/>
  <c r="O22" i="12" s="1"/>
  <c r="F12" i="12"/>
  <c r="O21" i="12" s="1"/>
  <c r="F16" i="11"/>
  <c r="O25" i="11" s="1"/>
  <c r="F15" i="11"/>
  <c r="O24" i="11" s="1"/>
  <c r="F14" i="11"/>
  <c r="O23" i="11" s="1"/>
  <c r="F34" i="14" l="1"/>
  <c r="F34" i="13"/>
  <c r="R22" i="14"/>
  <c r="H14" i="14"/>
  <c r="Q23" i="14" s="1"/>
  <c r="H15" i="13"/>
  <c r="Q24" i="13" s="1"/>
  <c r="H11" i="13"/>
  <c r="Q20" i="13" s="1"/>
  <c r="H14" i="13"/>
  <c r="Q23" i="13" s="1"/>
  <c r="G14" i="11"/>
  <c r="P23" i="11" s="1"/>
  <c r="G16" i="11"/>
  <c r="P25" i="11" s="1"/>
  <c r="G15" i="11"/>
  <c r="P24" i="11" s="1"/>
  <c r="G16" i="12"/>
  <c r="P25" i="12" s="1"/>
  <c r="G15" i="12"/>
  <c r="P24" i="12" s="1"/>
  <c r="G14" i="12"/>
  <c r="P23" i="12" s="1"/>
  <c r="G13" i="12"/>
  <c r="P22" i="12" s="1"/>
  <c r="G12" i="12"/>
  <c r="P21" i="12" s="1"/>
  <c r="H13" i="13"/>
  <c r="Q22" i="13" s="1"/>
  <c r="H16" i="14"/>
  <c r="Q25" i="14" s="1"/>
  <c r="H15" i="14"/>
  <c r="Q24" i="14" s="1"/>
  <c r="G18" i="14"/>
  <c r="G28" i="14" s="1"/>
  <c r="G33" i="14" s="1"/>
  <c r="G34" i="14" s="1"/>
  <c r="G61" i="14" s="1"/>
  <c r="G62" i="14" s="1"/>
  <c r="G63" i="14" s="1"/>
  <c r="G64" i="14" s="1"/>
  <c r="H11" i="14"/>
  <c r="Q20" i="14" s="1"/>
  <c r="H12" i="13"/>
  <c r="Q21" i="13" s="1"/>
  <c r="H16" i="13"/>
  <c r="Q25" i="13" s="1"/>
  <c r="G18" i="13"/>
  <c r="G28" i="13" s="1"/>
  <c r="G33" i="13" s="1"/>
  <c r="G34" i="13" s="1"/>
  <c r="G61" i="13" s="1"/>
  <c r="G62" i="13" s="1"/>
  <c r="G63" i="13" s="1"/>
  <c r="G64" i="13" s="1"/>
  <c r="H12" i="14"/>
  <c r="Q21" i="14" s="1"/>
  <c r="F18" i="12"/>
  <c r="F28" i="12" s="1"/>
  <c r="F33" i="12" s="1"/>
  <c r="F16" i="10"/>
  <c r="O25" i="10" s="1"/>
  <c r="F15" i="10"/>
  <c r="O24" i="10" s="1"/>
  <c r="F14" i="10"/>
  <c r="O23" i="10" s="1"/>
  <c r="F11" i="10"/>
  <c r="O20" i="10" s="1"/>
  <c r="F13" i="10"/>
  <c r="O22" i="10" s="1"/>
  <c r="F12" i="10"/>
  <c r="O21" i="10" l="1"/>
  <c r="F61" i="14"/>
  <c r="F61" i="13"/>
  <c r="F34" i="12"/>
  <c r="H14" i="12"/>
  <c r="I14" i="14"/>
  <c r="R23" i="14" s="1"/>
  <c r="I15" i="13"/>
  <c r="R24" i="13" s="1"/>
  <c r="I11" i="13"/>
  <c r="R20" i="13" s="1"/>
  <c r="I14" i="13"/>
  <c r="H14" i="11"/>
  <c r="Q23" i="11" s="1"/>
  <c r="H16" i="11"/>
  <c r="Q25" i="11" s="1"/>
  <c r="H15" i="11"/>
  <c r="Q24" i="11" s="1"/>
  <c r="G12" i="10"/>
  <c r="P21" i="10" s="1"/>
  <c r="G14" i="10"/>
  <c r="P23" i="10" s="1"/>
  <c r="G16" i="10"/>
  <c r="P25" i="10" s="1"/>
  <c r="G15" i="10"/>
  <c r="P24" i="10" s="1"/>
  <c r="G13" i="10"/>
  <c r="P22" i="10" s="1"/>
  <c r="G11" i="10"/>
  <c r="P20" i="10" s="1"/>
  <c r="H16" i="12"/>
  <c r="Q25" i="12" s="1"/>
  <c r="G18" i="12"/>
  <c r="G28" i="12" s="1"/>
  <c r="G33" i="12" s="1"/>
  <c r="G34" i="12" s="1"/>
  <c r="G61" i="12" s="1"/>
  <c r="G62" i="12" s="1"/>
  <c r="G63" i="12" s="1"/>
  <c r="G64" i="12" s="1"/>
  <c r="H15" i="12"/>
  <c r="Q24" i="12" s="1"/>
  <c r="H13" i="12"/>
  <c r="Q22" i="12" s="1"/>
  <c r="H12" i="12"/>
  <c r="Q21" i="12" s="1"/>
  <c r="I13" i="13"/>
  <c r="I16" i="14"/>
  <c r="R25" i="14" s="1"/>
  <c r="I15" i="14"/>
  <c r="R24" i="14" s="1"/>
  <c r="I11" i="14"/>
  <c r="I12" i="13"/>
  <c r="R21" i="13" s="1"/>
  <c r="I16" i="13"/>
  <c r="R25" i="13" s="1"/>
  <c r="H18" i="13"/>
  <c r="H28" i="13" s="1"/>
  <c r="H33" i="13" s="1"/>
  <c r="H34" i="13" s="1"/>
  <c r="H61" i="13" s="1"/>
  <c r="H62" i="13" s="1"/>
  <c r="H63" i="13" s="1"/>
  <c r="H64" i="13" s="1"/>
  <c r="I12" i="14"/>
  <c r="H18" i="14"/>
  <c r="H28" i="14" s="1"/>
  <c r="H33" i="14" s="1"/>
  <c r="H34" i="14" s="1"/>
  <c r="H61" i="14" s="1"/>
  <c r="H62" i="14" s="1"/>
  <c r="H63" i="14" s="1"/>
  <c r="H64" i="14" s="1"/>
  <c r="F18" i="10"/>
  <c r="I41" i="9"/>
  <c r="H41" i="9"/>
  <c r="G41" i="9"/>
  <c r="G24" i="1"/>
  <c r="G22" i="1"/>
  <c r="I21" i="9"/>
  <c r="F41" i="9"/>
  <c r="F31" i="9"/>
  <c r="G31" i="1" s="1"/>
  <c r="F29" i="9"/>
  <c r="G29" i="1" s="1"/>
  <c r="F26" i="9"/>
  <c r="F16" i="9"/>
  <c r="O25" i="9" s="1"/>
  <c r="F15" i="9"/>
  <c r="O24" i="9" s="1"/>
  <c r="F14" i="9"/>
  <c r="F13" i="9"/>
  <c r="O22" i="9" s="1"/>
  <c r="F12" i="9"/>
  <c r="O21" i="9" s="1"/>
  <c r="F11" i="9"/>
  <c r="O20" i="9" s="1"/>
  <c r="G21" i="1"/>
  <c r="G20" i="1"/>
  <c r="F24" i="1"/>
  <c r="F22" i="1"/>
  <c r="F21" i="1"/>
  <c r="F20" i="1"/>
  <c r="F13" i="11"/>
  <c r="O22" i="11" s="1"/>
  <c r="F12" i="11"/>
  <c r="O21" i="11" s="1"/>
  <c r="F11" i="11"/>
  <c r="O20" i="11" s="1"/>
  <c r="J61" i="14" l="1"/>
  <c r="F28" i="10"/>
  <c r="F62" i="14"/>
  <c r="F62" i="13"/>
  <c r="F61" i="12"/>
  <c r="F14" i="1"/>
  <c r="O23" i="9"/>
  <c r="I30" i="9"/>
  <c r="I14" i="12"/>
  <c r="R23" i="12" s="1"/>
  <c r="Q23" i="12"/>
  <c r="I24" i="9"/>
  <c r="I31" i="9" s="1"/>
  <c r="R23" i="13"/>
  <c r="R22" i="13"/>
  <c r="R21" i="14"/>
  <c r="R20" i="14"/>
  <c r="I41" i="1"/>
  <c r="G41" i="1"/>
  <c r="H14" i="10"/>
  <c r="Q23" i="10" s="1"/>
  <c r="I14" i="11"/>
  <c r="R23" i="11" s="1"/>
  <c r="G13" i="11"/>
  <c r="P22" i="11" s="1"/>
  <c r="I16" i="11"/>
  <c r="R25" i="11" s="1"/>
  <c r="I15" i="11"/>
  <c r="R24" i="11" s="1"/>
  <c r="H12" i="10"/>
  <c r="Q21" i="10" s="1"/>
  <c r="H16" i="10"/>
  <c r="Q25" i="10" s="1"/>
  <c r="H15" i="10"/>
  <c r="Q24" i="10" s="1"/>
  <c r="G18" i="10"/>
  <c r="G28" i="10" s="1"/>
  <c r="G33" i="10" s="1"/>
  <c r="G34" i="10" s="1"/>
  <c r="G61" i="10" s="1"/>
  <c r="G62" i="10" s="1"/>
  <c r="G63" i="10" s="1"/>
  <c r="G64" i="10" s="1"/>
  <c r="H13" i="10"/>
  <c r="Q22" i="10" s="1"/>
  <c r="H11" i="10"/>
  <c r="Q20" i="10" s="1"/>
  <c r="G12" i="11"/>
  <c r="P21" i="11" s="1"/>
  <c r="I16" i="12"/>
  <c r="R25" i="12" s="1"/>
  <c r="I15" i="12"/>
  <c r="R24" i="12" s="1"/>
  <c r="I13" i="12"/>
  <c r="R22" i="12" s="1"/>
  <c r="I12" i="12"/>
  <c r="H18" i="12"/>
  <c r="H28" i="12" s="1"/>
  <c r="H33" i="12" s="1"/>
  <c r="H34" i="12" s="1"/>
  <c r="H61" i="12" s="1"/>
  <c r="H62" i="12" s="1"/>
  <c r="H63" i="12" s="1"/>
  <c r="H64" i="12" s="1"/>
  <c r="I18" i="14"/>
  <c r="I28" i="14" s="1"/>
  <c r="I33" i="14" s="1"/>
  <c r="I34" i="14" s="1"/>
  <c r="I61" i="14" s="1"/>
  <c r="I62" i="14" s="1"/>
  <c r="I63" i="14" s="1"/>
  <c r="I64" i="14" s="1"/>
  <c r="I18" i="13"/>
  <c r="I28" i="13" s="1"/>
  <c r="I33" i="13" s="1"/>
  <c r="I34" i="13" s="1"/>
  <c r="I61" i="13" s="1"/>
  <c r="I62" i="13" s="1"/>
  <c r="I63" i="13" s="1"/>
  <c r="I64" i="13" s="1"/>
  <c r="I49" i="1"/>
  <c r="G14" i="9"/>
  <c r="P23" i="9" s="1"/>
  <c r="F41" i="1"/>
  <c r="H41" i="1"/>
  <c r="F26" i="1"/>
  <c r="G49" i="1"/>
  <c r="H49" i="1"/>
  <c r="J36" i="1"/>
  <c r="F49" i="1"/>
  <c r="G11" i="9"/>
  <c r="F11" i="1"/>
  <c r="F18" i="9"/>
  <c r="F28" i="9" s="1"/>
  <c r="I20" i="9"/>
  <c r="H29" i="9"/>
  <c r="I29" i="1" s="1"/>
  <c r="H31" i="9"/>
  <c r="I31" i="1" s="1"/>
  <c r="F15" i="1"/>
  <c r="G15" i="9"/>
  <c r="P24" i="9" s="1"/>
  <c r="G26" i="9"/>
  <c r="F12" i="1"/>
  <c r="G12" i="9"/>
  <c r="P21" i="9" s="1"/>
  <c r="F16" i="1"/>
  <c r="G16" i="9"/>
  <c r="P25" i="9" s="1"/>
  <c r="G29" i="9"/>
  <c r="H29" i="1" s="1"/>
  <c r="I22" i="9"/>
  <c r="F13" i="1"/>
  <c r="G13" i="9"/>
  <c r="G11" i="11"/>
  <c r="P20" i="11" s="1"/>
  <c r="F18" i="11"/>
  <c r="F28" i="11" s="1"/>
  <c r="F33" i="11" s="1"/>
  <c r="G31" i="9"/>
  <c r="H31" i="1" s="1"/>
  <c r="G26" i="1"/>
  <c r="J62" i="14" l="1"/>
  <c r="J62" i="13"/>
  <c r="J61" i="13"/>
  <c r="J29" i="1"/>
  <c r="J12" i="10"/>
  <c r="F33" i="10"/>
  <c r="J41" i="1"/>
  <c r="J31" i="1"/>
  <c r="J49" i="1"/>
  <c r="F33" i="9"/>
  <c r="F34" i="9" s="1"/>
  <c r="G28" i="1"/>
  <c r="F63" i="14"/>
  <c r="J63" i="14" s="1"/>
  <c r="F63" i="13"/>
  <c r="J63" i="13" s="1"/>
  <c r="F62" i="12"/>
  <c r="F34" i="11"/>
  <c r="R21" i="12"/>
  <c r="H14" i="9"/>
  <c r="Q23" i="9" s="1"/>
  <c r="I14" i="10"/>
  <c r="R23" i="10" s="1"/>
  <c r="H13" i="11"/>
  <c r="Q22" i="11" s="1"/>
  <c r="I12" i="10"/>
  <c r="R21" i="10" s="1"/>
  <c r="I16" i="10"/>
  <c r="R25" i="10" s="1"/>
  <c r="I15" i="10"/>
  <c r="R24" i="10" s="1"/>
  <c r="I13" i="10"/>
  <c r="R22" i="10" s="1"/>
  <c r="H13" i="9"/>
  <c r="P22" i="9"/>
  <c r="H11" i="9"/>
  <c r="P20" i="9"/>
  <c r="I11" i="10"/>
  <c r="R20" i="10" s="1"/>
  <c r="H18" i="10"/>
  <c r="H28" i="10" s="1"/>
  <c r="H33" i="10" s="1"/>
  <c r="H34" i="10" s="1"/>
  <c r="H61" i="10" s="1"/>
  <c r="H62" i="10" s="1"/>
  <c r="H63" i="10" s="1"/>
  <c r="H64" i="10" s="1"/>
  <c r="H12" i="11"/>
  <c r="Q21" i="11" s="1"/>
  <c r="I18" i="12"/>
  <c r="I28" i="12" s="1"/>
  <c r="I33" i="12" s="1"/>
  <c r="I34" i="12" s="1"/>
  <c r="I61" i="12" s="1"/>
  <c r="I62" i="12" s="1"/>
  <c r="I63" i="12" s="1"/>
  <c r="I64" i="12" s="1"/>
  <c r="H16" i="9"/>
  <c r="Q25" i="9" s="1"/>
  <c r="H15" i="9"/>
  <c r="Q24" i="9" s="1"/>
  <c r="F18" i="1"/>
  <c r="H11" i="11"/>
  <c r="Q20" i="11" s="1"/>
  <c r="G18" i="11"/>
  <c r="G28" i="11" s="1"/>
  <c r="G33" i="11" s="1"/>
  <c r="G34" i="11" s="1"/>
  <c r="G61" i="11" s="1"/>
  <c r="G62" i="11" s="1"/>
  <c r="G63" i="11" s="1"/>
  <c r="G64" i="11" s="1"/>
  <c r="I29" i="9"/>
  <c r="I26" i="9"/>
  <c r="H12" i="9"/>
  <c r="Q21" i="9" s="1"/>
  <c r="G18" i="9"/>
  <c r="G28" i="9" s="1"/>
  <c r="H26" i="9"/>
  <c r="J61" i="12" l="1"/>
  <c r="J62" i="12"/>
  <c r="F34" i="10"/>
  <c r="G33" i="9"/>
  <c r="G34" i="9" s="1"/>
  <c r="H28" i="1"/>
  <c r="F64" i="14"/>
  <c r="F64" i="13"/>
  <c r="F63" i="12"/>
  <c r="J63" i="12" s="1"/>
  <c r="F61" i="11"/>
  <c r="I14" i="9"/>
  <c r="R23" i="9" s="1"/>
  <c r="I13" i="11"/>
  <c r="R22" i="11" s="1"/>
  <c r="I11" i="9"/>
  <c r="R20" i="9" s="1"/>
  <c r="Q20" i="9"/>
  <c r="I13" i="9"/>
  <c r="R22" i="9" s="1"/>
  <c r="Q22" i="9"/>
  <c r="I18" i="10"/>
  <c r="I28" i="10" s="1"/>
  <c r="I33" i="10" s="1"/>
  <c r="I34" i="10" s="1"/>
  <c r="I61" i="10" s="1"/>
  <c r="I62" i="10" s="1"/>
  <c r="I63" i="10" s="1"/>
  <c r="I64" i="10" s="1"/>
  <c r="I12" i="11"/>
  <c r="R21" i="11" s="1"/>
  <c r="I16" i="9"/>
  <c r="R25" i="9" s="1"/>
  <c r="I15" i="9"/>
  <c r="R24" i="9" s="1"/>
  <c r="I12" i="9"/>
  <c r="R21" i="9" s="1"/>
  <c r="H18" i="9"/>
  <c r="I11" i="11"/>
  <c r="H18" i="11"/>
  <c r="H28" i="11" s="1"/>
  <c r="H33" i="11" s="1"/>
  <c r="H34" i="11" s="1"/>
  <c r="H61" i="11" s="1"/>
  <c r="H62" i="11" s="1"/>
  <c r="H63" i="11" s="1"/>
  <c r="H64" i="11" s="1"/>
  <c r="J64" i="14" l="1"/>
  <c r="J65" i="14" s="1"/>
  <c r="P16" i="1" s="1"/>
  <c r="J64" i="13"/>
  <c r="J65" i="13" s="1"/>
  <c r="P15" i="1" s="1"/>
  <c r="J34" i="10"/>
  <c r="F61" i="10"/>
  <c r="F62" i="10" s="1"/>
  <c r="J62" i="10" s="1"/>
  <c r="J33" i="10"/>
  <c r="J18" i="10"/>
  <c r="J28" i="10"/>
  <c r="J61" i="10"/>
  <c r="F63" i="10"/>
  <c r="J63" i="10" s="1"/>
  <c r="F64" i="12"/>
  <c r="F62" i="11"/>
  <c r="R20" i="11"/>
  <c r="H28" i="9"/>
  <c r="I18" i="11"/>
  <c r="I28" i="11" s="1"/>
  <c r="I33" i="11" s="1"/>
  <c r="I34" i="11" s="1"/>
  <c r="I61" i="11" s="1"/>
  <c r="I62" i="11" s="1"/>
  <c r="I63" i="11" s="1"/>
  <c r="I64" i="11" s="1"/>
  <c r="I18" i="9"/>
  <c r="I28" i="9" s="1"/>
  <c r="I33" i="9" s="1"/>
  <c r="I34" i="9" s="1"/>
  <c r="G2" i="9"/>
  <c r="A4" i="9"/>
  <c r="A3" i="9"/>
  <c r="A2" i="9"/>
  <c r="A1" i="9"/>
  <c r="A16" i="14"/>
  <c r="A15" i="13"/>
  <c r="A14" i="12"/>
  <c r="A13" i="11"/>
  <c r="A12" i="10"/>
  <c r="A11" i="9"/>
  <c r="D58" i="9"/>
  <c r="I58" i="9" s="1"/>
  <c r="I49" i="9"/>
  <c r="H49" i="9"/>
  <c r="G49" i="9"/>
  <c r="F49" i="9"/>
  <c r="J64" i="12" l="1"/>
  <c r="J65" i="12" s="1"/>
  <c r="P14" i="1" s="1"/>
  <c r="J62" i="11"/>
  <c r="J61" i="11"/>
  <c r="F64" i="10"/>
  <c r="I58" i="1"/>
  <c r="J58" i="1" s="1"/>
  <c r="J58" i="9"/>
  <c r="H33" i="9"/>
  <c r="H34" i="9" s="1"/>
  <c r="I28" i="1"/>
  <c r="J28" i="1" s="1"/>
  <c r="F63" i="11"/>
  <c r="J63" i="11" s="1"/>
  <c r="F60" i="9"/>
  <c r="H22" i="1"/>
  <c r="G16" i="1"/>
  <c r="G15" i="1"/>
  <c r="G14" i="1"/>
  <c r="G13" i="1"/>
  <c r="G12" i="1"/>
  <c r="H21" i="1"/>
  <c r="H20" i="1"/>
  <c r="G11" i="1"/>
  <c r="H24" i="1"/>
  <c r="J64" i="10" l="1"/>
  <c r="J65" i="10" s="1"/>
  <c r="P12" i="1" s="1"/>
  <c r="F64" i="11"/>
  <c r="F60" i="1"/>
  <c r="F61" i="9"/>
  <c r="G60" i="9"/>
  <c r="G61" i="9" s="1"/>
  <c r="I22" i="1"/>
  <c r="J22" i="1" s="1"/>
  <c r="H26" i="1"/>
  <c r="H16" i="1"/>
  <c r="H15" i="1"/>
  <c r="H14" i="1"/>
  <c r="G18" i="1"/>
  <c r="H13" i="1"/>
  <c r="H12" i="1"/>
  <c r="I21" i="1"/>
  <c r="J21" i="1" s="1"/>
  <c r="H11" i="1"/>
  <c r="I20" i="1"/>
  <c r="J20" i="1" s="1"/>
  <c r="I24" i="1"/>
  <c r="J24" i="1" s="1"/>
  <c r="J64" i="11" l="1"/>
  <c r="J65" i="11" s="1"/>
  <c r="P13" i="1" s="1"/>
  <c r="H60" i="9"/>
  <c r="H61" i="9" s="1"/>
  <c r="G60" i="1"/>
  <c r="F33" i="1"/>
  <c r="F34" i="1" s="1"/>
  <c r="F61" i="1" s="1"/>
  <c r="F62" i="1" s="1"/>
  <c r="F63" i="1" s="1"/>
  <c r="F64" i="1" s="1"/>
  <c r="I26" i="1"/>
  <c r="J26" i="1" s="1"/>
  <c r="I16" i="1"/>
  <c r="J16" i="1" s="1"/>
  <c r="I15" i="1"/>
  <c r="J15" i="1" s="1"/>
  <c r="I14" i="1"/>
  <c r="J14" i="1" s="1"/>
  <c r="I13" i="1"/>
  <c r="J13" i="1" s="1"/>
  <c r="H18" i="1"/>
  <c r="I12" i="1"/>
  <c r="J12" i="1" s="1"/>
  <c r="I11" i="1"/>
  <c r="J11" i="1" s="1"/>
  <c r="F62" i="9"/>
  <c r="I60" i="9" l="1"/>
  <c r="I61" i="9" s="1"/>
  <c r="J61" i="9" s="1"/>
  <c r="H60" i="1"/>
  <c r="I18" i="1"/>
  <c r="F63" i="9"/>
  <c r="H62" i="9"/>
  <c r="H63" i="9" s="1"/>
  <c r="H64" i="9" s="1"/>
  <c r="G33" i="1"/>
  <c r="G34" i="1" s="1"/>
  <c r="G61" i="1" s="1"/>
  <c r="G62" i="1" s="1"/>
  <c r="G63" i="1" s="1"/>
  <c r="G64" i="1" s="1"/>
  <c r="J60" i="9" l="1"/>
  <c r="I60" i="1"/>
  <c r="H33" i="1"/>
  <c r="H34" i="1" s="1"/>
  <c r="H61" i="1" s="1"/>
  <c r="H62" i="1" s="1"/>
  <c r="H63" i="1" s="1"/>
  <c r="H64" i="1" s="1"/>
  <c r="F64" i="9"/>
  <c r="G62" i="9"/>
  <c r="J18" i="1" l="1"/>
  <c r="I33" i="1"/>
  <c r="I34" i="1" s="1"/>
  <c r="I61" i="1" s="1"/>
  <c r="I62" i="1" s="1"/>
  <c r="I63" i="1" s="1"/>
  <c r="I64" i="1" s="1"/>
  <c r="G63" i="9"/>
  <c r="J60" i="1"/>
  <c r="G64" i="9" l="1"/>
  <c r="J33" i="1"/>
  <c r="I62" i="9"/>
  <c r="J62" i="9" s="1"/>
  <c r="J34" i="1" l="1"/>
  <c r="I63" i="9"/>
  <c r="J63" i="9" s="1"/>
  <c r="I64" i="9" l="1"/>
  <c r="J64" i="9" l="1"/>
  <c r="J65" i="9" s="1"/>
  <c r="P11" i="1" s="1"/>
  <c r="P17" i="1" s="1"/>
  <c r="Q11" i="1" s="1"/>
  <c r="D58" i="1"/>
  <c r="Q13" i="1" l="1"/>
  <c r="Q14" i="1"/>
  <c r="Q15" i="1"/>
  <c r="Q17" i="1"/>
  <c r="Q16" i="1"/>
  <c r="Q12" i="1"/>
  <c r="J61" i="1"/>
  <c r="J62" i="1" l="1"/>
  <c r="J64" i="1" l="1"/>
  <c r="J65" i="1" s="1"/>
  <c r="J63" i="1"/>
</calcChain>
</file>

<file path=xl/sharedStrings.xml><?xml version="1.0" encoding="utf-8"?>
<sst xmlns="http://schemas.openxmlformats.org/spreadsheetml/2006/main" count="541" uniqueCount="77">
  <si>
    <t>Cumulative Budget</t>
  </si>
  <si>
    <t>Budget Cost Category</t>
  </si>
  <si>
    <t>Funds Requested</t>
  </si>
  <si>
    <t>Year 1</t>
  </si>
  <si>
    <t>Year 2</t>
  </si>
  <si>
    <t>Year 3</t>
  </si>
  <si>
    <t>Total Project</t>
  </si>
  <si>
    <t>A. Direct Labor - Key Personnel</t>
  </si>
  <si>
    <t>Total Labor Costs (A+B)</t>
  </si>
  <si>
    <t>C. Direct Costs - Equipment</t>
  </si>
  <si>
    <t>D. Direct Costs - Travel</t>
  </si>
  <si>
    <t>E. Direct Costs - Participant/Trainee Support Costs</t>
  </si>
  <si>
    <t>F. Other Direct Costs</t>
  </si>
  <si>
    <t>G. Total Direct Costs (A+B+C+D+E+F)</t>
  </si>
  <si>
    <t>I. Total Direct and Indirect Costs (G+H)</t>
  </si>
  <si>
    <t>Domestic Travel</t>
  </si>
  <si>
    <t>Foreign Travel</t>
  </si>
  <si>
    <t>Tuition/Fees/Health Insurance</t>
  </si>
  <si>
    <t>Stipends</t>
  </si>
  <si>
    <t>Travel</t>
  </si>
  <si>
    <t>Subsistence</t>
  </si>
  <si>
    <t>Other</t>
  </si>
  <si>
    <t>Materials and Supplies</t>
  </si>
  <si>
    <t>Publication Costs</t>
  </si>
  <si>
    <t>Consultant Services</t>
  </si>
  <si>
    <t>ADP/Computer Services</t>
  </si>
  <si>
    <t>Subawards</t>
  </si>
  <si>
    <t xml:space="preserve">OCO or Facility Rental </t>
  </si>
  <si>
    <t>Total Other Direct Costs</t>
  </si>
  <si>
    <t>Total Participant/Trainee Support Costs</t>
  </si>
  <si>
    <t>Total Travel Costs</t>
  </si>
  <si>
    <t>Modified Total Direct Costs</t>
  </si>
  <si>
    <t>TOTAL CUMULATIVE BUDGET</t>
  </si>
  <si>
    <t>Tuition</t>
  </si>
  <si>
    <t>Direct Labor - Other Personnel</t>
  </si>
  <si>
    <t>B. Fringe Benefits</t>
  </si>
  <si>
    <t>Subtotal Salary</t>
  </si>
  <si>
    <t>Subtotal Fringe</t>
  </si>
  <si>
    <t>Faculty</t>
  </si>
  <si>
    <t>Post Doctoral Associate</t>
  </si>
  <si>
    <t xml:space="preserve">PI Name: </t>
  </si>
  <si>
    <t xml:space="preserve">Proposal Title: 
</t>
  </si>
  <si>
    <t>PI Salary</t>
  </si>
  <si>
    <t>No. Months</t>
  </si>
  <si>
    <t>Tuition/ Unit</t>
  </si>
  <si>
    <t>Units</t>
  </si>
  <si>
    <t>H. Indirect Costs</t>
  </si>
  <si>
    <t>Year 4</t>
  </si>
  <si>
    <t>Project Dates:</t>
  </si>
  <si>
    <t>Program:</t>
  </si>
  <si>
    <t>Dates</t>
  </si>
  <si>
    <t xml:space="preserve">Agency: </t>
  </si>
  <si>
    <t>Dr. XXX (PI)</t>
  </si>
  <si>
    <t>Dr. XXX (CoPI1)</t>
  </si>
  <si>
    <t>Dr. XXX (CoPI2)</t>
  </si>
  <si>
    <t>Dr. XXX (CoPI3)</t>
  </si>
  <si>
    <t>Dr. XXX (CoPI4)</t>
  </si>
  <si>
    <t>Dr. XXX (CoPI5)</t>
  </si>
  <si>
    <t>OPS Adjunct and Non-Students</t>
  </si>
  <si>
    <t xml:space="preserve">Students - Undergrad and Grad, GRA and GTA </t>
  </si>
  <si>
    <t>3.5% annual increase</t>
  </si>
  <si>
    <t>HURON Percentages</t>
  </si>
  <si>
    <t>*Graduate Assistantship Agreement (GAA) - graduate student hired on contract that pays stipend plus tuition</t>
  </si>
  <si>
    <t>**OPS Student - undergraduate or graduate student hired hourly without tuition support</t>
  </si>
  <si>
    <t>*Graduate Student (GAA)</t>
  </si>
  <si>
    <t>**OPS Graduate Student</t>
  </si>
  <si>
    <t>**OPS Undergraduate Student</t>
  </si>
  <si>
    <t>Annual Wage</t>
  </si>
  <si>
    <t>Fringe Rate</t>
  </si>
  <si>
    <t>Subtotal Other Personnel</t>
  </si>
  <si>
    <t>By PI</t>
  </si>
  <si>
    <t xml:space="preserve">Total Project </t>
  </si>
  <si>
    <t>OH Return %</t>
  </si>
  <si>
    <t>Total Budget</t>
  </si>
  <si>
    <t>FY 2021-2022 fringe rates submitted to DHHS for approval. These rates are subject to change contingent upon DHHS approval.</t>
  </si>
  <si>
    <t>Effort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</si>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</sst>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?_);_(@_)"/>
    <numFmt numFmtId="166" formatCode="#,##0.0000000_);\(#,##0.0000000\)"/>
    <numFmt numFmtId="167" formatCode="&quot;$&quot;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i/>
      <sz val="9"/>
      <name val="Arial"/>
      <family val="2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1" xfId="0" applyBorder="1"/>
    <xf numFmtId="42" fontId="0" fillId="0" borderId="1" xfId="0" applyNumberFormat="1" applyBorder="1"/>
    <xf numFmtId="0" fontId="2" fillId="0" borderId="0" xfId="0" applyFont="1" applyFill="1" applyBorder="1"/>
    <xf numFmtId="0" fontId="0" fillId="0" borderId="0" xfId="0" applyBorder="1"/>
    <xf numFmtId="42" fontId="2" fillId="0" borderId="0" xfId="0" applyNumberFormat="1" applyFont="1" applyFill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7" fillId="0" borderId="0" xfId="0" applyFont="1" applyFill="1"/>
    <xf numFmtId="0" fontId="4" fillId="0" borderId="0" xfId="0" applyFont="1" applyFill="1" applyBorder="1"/>
    <xf numFmtId="0" fontId="4" fillId="0" borderId="1" xfId="0" applyFont="1" applyBorder="1" applyAlignment="1">
      <alignment horizontal="right"/>
    </xf>
    <xf numFmtId="0" fontId="0" fillId="0" borderId="0" xfId="0" applyFill="1"/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0" fontId="7" fillId="0" borderId="4" xfId="0" applyNumberFormat="1" applyFont="1" applyBorder="1" applyAlignment="1">
      <alignment horizontal="right"/>
    </xf>
    <xf numFmtId="0" fontId="0" fillId="0" borderId="4" xfId="0" applyBorder="1"/>
    <xf numFmtId="0" fontId="5" fillId="0" borderId="4" xfId="0" applyFont="1" applyBorder="1" applyAlignment="1">
      <alignment horizontal="left"/>
    </xf>
    <xf numFmtId="42" fontId="0" fillId="2" borderId="1" xfId="0" applyNumberFormat="1" applyFill="1" applyBorder="1"/>
    <xf numFmtId="0" fontId="0" fillId="2" borderId="0" xfId="0" applyFill="1"/>
    <xf numFmtId="0" fontId="3" fillId="0" borderId="8" xfId="0" applyFont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" xfId="0" applyFont="1" applyFill="1" applyBorder="1"/>
    <xf numFmtId="164" fontId="2" fillId="0" borderId="1" xfId="1" applyNumberFormat="1" applyFont="1" applyFill="1" applyBorder="1"/>
    <xf numFmtId="0" fontId="2" fillId="0" borderId="1" xfId="0" applyFont="1" applyFill="1" applyBorder="1" applyAlignment="1">
      <alignment horizontal="center"/>
    </xf>
    <xf numFmtId="9" fontId="3" fillId="0" borderId="5" xfId="2" applyFont="1" applyBorder="1" applyAlignment="1">
      <alignment horizontal="left"/>
    </xf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3" fillId="2" borderId="1" xfId="1" applyNumberFormat="1" applyFont="1" applyFill="1" applyBorder="1"/>
    <xf numFmtId="164" fontId="3" fillId="0" borderId="1" xfId="1" applyNumberFormat="1" applyFont="1" applyBorder="1"/>
    <xf numFmtId="164" fontId="3" fillId="2" borderId="10" xfId="1" applyNumberFormat="1" applyFont="1" applyFill="1" applyBorder="1"/>
    <xf numFmtId="164" fontId="3" fillId="0" borderId="10" xfId="1" applyNumberFormat="1" applyFont="1" applyBorder="1"/>
    <xf numFmtId="164" fontId="7" fillId="2" borderId="7" xfId="1" applyNumberFormat="1" applyFont="1" applyFill="1" applyBorder="1"/>
    <xf numFmtId="164" fontId="7" fillId="0" borderId="7" xfId="1" applyNumberFormat="1" applyFont="1" applyFill="1" applyBorder="1"/>
    <xf numFmtId="164" fontId="0" fillId="2" borderId="5" xfId="1" applyNumberFormat="1" applyFont="1" applyFill="1" applyBorder="1"/>
    <xf numFmtId="164" fontId="0" fillId="0" borderId="5" xfId="1" applyNumberFormat="1" applyFont="1" applyBorder="1"/>
    <xf numFmtId="164" fontId="8" fillId="2" borderId="8" xfId="1" applyNumberFormat="1" applyFont="1" applyFill="1" applyBorder="1"/>
    <xf numFmtId="164" fontId="8" fillId="0" borderId="8" xfId="1" applyNumberFormat="1" applyFont="1" applyBorder="1"/>
    <xf numFmtId="164" fontId="0" fillId="0" borderId="5" xfId="1" applyNumberFormat="1" applyFont="1" applyFill="1" applyBorder="1"/>
    <xf numFmtId="42" fontId="0" fillId="0" borderId="1" xfId="0" applyNumberFormat="1" applyFill="1" applyBorder="1"/>
    <xf numFmtId="164" fontId="3" fillId="0" borderId="1" xfId="1" applyNumberFormat="1" applyFont="1" applyFill="1" applyBorder="1"/>
    <xf numFmtId="164" fontId="3" fillId="0" borderId="10" xfId="1" applyNumberFormat="1" applyFont="1" applyFill="1" applyBorder="1"/>
    <xf numFmtId="164" fontId="8" fillId="0" borderId="11" xfId="1" applyNumberFormat="1" applyFont="1" applyFill="1" applyBorder="1"/>
    <xf numFmtId="44" fontId="2" fillId="0" borderId="1" xfId="1" applyFont="1" applyFill="1" applyBorder="1"/>
    <xf numFmtId="1" fontId="2" fillId="0" borderId="1" xfId="0" applyNumberFormat="1" applyFont="1" applyFill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42" fontId="3" fillId="0" borderId="6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0" xfId="0" applyFont="1"/>
    <xf numFmtId="0" fontId="11" fillId="0" borderId="0" xfId="0" applyFont="1" applyFill="1" applyBorder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0" applyNumberFormat="1"/>
    <xf numFmtId="42" fontId="0" fillId="0" borderId="0" xfId="0" applyNumberFormat="1"/>
    <xf numFmtId="3" fontId="0" fillId="0" borderId="0" xfId="0" applyNumberFormat="1"/>
    <xf numFmtId="166" fontId="0" fillId="0" borderId="0" xfId="0" applyNumberFormat="1"/>
    <xf numFmtId="0" fontId="3" fillId="0" borderId="24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7" fontId="0" fillId="0" borderId="26" xfId="0" applyNumberFormat="1" applyBorder="1"/>
    <xf numFmtId="167" fontId="0" fillId="0" borderId="0" xfId="0" applyNumberFormat="1" applyBorder="1"/>
    <xf numFmtId="167" fontId="0" fillId="0" borderId="27" xfId="0" applyNumberFormat="1" applyBorder="1"/>
    <xf numFmtId="167" fontId="0" fillId="0" borderId="24" xfId="0" applyNumberFormat="1" applyBorder="1"/>
    <xf numFmtId="167" fontId="0" fillId="0" borderId="25" xfId="0" applyNumberFormat="1" applyBorder="1"/>
    <xf numFmtId="167" fontId="0" fillId="0" borderId="23" xfId="0" applyNumberForma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4" xfId="0" applyFont="1" applyBorder="1" applyAlignment="1">
      <alignment horizontal="left"/>
    </xf>
    <xf numFmtId="42" fontId="3" fillId="0" borderId="6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0" fontId="0" fillId="0" borderId="0" xfId="0"/>
    <xf numFmtId="0" fontId="2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2" fillId="0" borderId="0" xfId="0" applyFont="1" applyFill="1" applyBorder="1"/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6" fillId="0" borderId="1" xfId="0" applyFont="1" applyBorder="1" applyAlignment="1">
      <alignment horizontal="center"/>
    </xf>
    <xf numFmtId="164" fontId="2" fillId="0" borderId="1" xfId="5" applyNumberFormat="1" applyFont="1" applyFill="1" applyBorder="1"/>
    <xf numFmtId="10" fontId="2" fillId="0" borderId="1" xfId="6" applyNumberFormat="1" applyFont="1" applyFill="1" applyBorder="1"/>
    <xf numFmtId="164" fontId="0" fillId="2" borderId="1" xfId="5" applyNumberFormat="1" applyFont="1" applyFill="1" applyBorder="1"/>
    <xf numFmtId="164" fontId="0" fillId="0" borderId="1" xfId="5" applyNumberFormat="1" applyFont="1" applyFill="1" applyBorder="1"/>
    <xf numFmtId="164" fontId="0" fillId="0" borderId="1" xfId="5" applyNumberFormat="1" applyFont="1" applyBorder="1"/>
    <xf numFmtId="0" fontId="3" fillId="0" borderId="31" xfId="0" applyFont="1" applyBorder="1"/>
    <xf numFmtId="0" fontId="3" fillId="0" borderId="22" xfId="0" applyFont="1" applyBorder="1"/>
    <xf numFmtId="0" fontId="3" fillId="0" borderId="32" xfId="0" applyFont="1" applyBorder="1"/>
    <xf numFmtId="0" fontId="1" fillId="0" borderId="33" xfId="0" applyFont="1" applyBorder="1"/>
    <xf numFmtId="42" fontId="1" fillId="0" borderId="1" xfId="0" applyNumberFormat="1" applyFont="1" applyBorder="1"/>
    <xf numFmtId="0" fontId="3" fillId="0" borderId="35" xfId="0" applyFont="1" applyBorder="1"/>
    <xf numFmtId="42" fontId="3" fillId="0" borderId="36" xfId="0" applyNumberFormat="1" applyFont="1" applyBorder="1"/>
    <xf numFmtId="10" fontId="1" fillId="0" borderId="4" xfId="0" applyNumberFormat="1" applyFont="1" applyBorder="1" applyAlignment="1">
      <alignment horizontal="right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0" fontId="7" fillId="0" borderId="4" xfId="2" applyNumberFormat="1" applyFont="1" applyBorder="1" applyAlignment="1">
      <alignment horizontal="right"/>
    </xf>
    <xf numFmtId="9" fontId="1" fillId="0" borderId="34" xfId="2" applyFont="1" applyBorder="1" applyAlignment="1"/>
    <xf numFmtId="9" fontId="3" fillId="0" borderId="34" xfId="2" applyFont="1" applyBorder="1" applyAlignment="1"/>
    <xf numFmtId="164" fontId="3" fillId="0" borderId="9" xfId="1" applyNumberFormat="1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2" fontId="3" fillId="0" borderId="21" xfId="0" applyNumberFormat="1" applyFont="1" applyBorder="1" applyAlignment="1">
      <alignment horizontal="right" vertical="center"/>
    </xf>
    <xf numFmtId="42" fontId="3" fillId="0" borderId="22" xfId="0" applyNumberFormat="1" applyFont="1" applyBorder="1" applyAlignment="1">
      <alignment horizontal="right" vertical="center"/>
    </xf>
    <xf numFmtId="42" fontId="3" fillId="0" borderId="23" xfId="0" applyNumberFormat="1" applyFont="1" applyBorder="1" applyAlignment="1">
      <alignment horizontal="right" vertical="center"/>
    </xf>
    <xf numFmtId="42" fontId="3" fillId="0" borderId="2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center"/>
    </xf>
    <xf numFmtId="42" fontId="9" fillId="0" borderId="6" xfId="0" applyNumberFormat="1" applyFont="1" applyBorder="1" applyAlignment="1">
      <alignment horizontal="center"/>
    </xf>
    <xf numFmtId="42" fontId="9" fillId="0" borderId="7" xfId="0" applyNumberFormat="1" applyFont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2" fontId="3" fillId="0" borderId="6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9" fontId="0" fillId="0" borderId="26" xfId="2" applyFont="1" applyBorder="1"/>
    <xf numFmtId="9" fontId="0" fillId="0" borderId="0" xfId="2" applyFont="1" applyBorder="1"/>
    <xf numFmtId="9" fontId="0" fillId="0" borderId="27" xfId="2" applyFont="1" applyBorder="1"/>
    <xf numFmtId="9" fontId="0" fillId="0" borderId="23" xfId="2" applyFont="1" applyBorder="1"/>
    <xf numFmtId="9" fontId="0" fillId="0" borderId="24" xfId="2" applyFont="1" applyBorder="1"/>
    <xf numFmtId="9" fontId="0" fillId="0" borderId="25" xfId="2" applyFont="1" applyBorder="1"/>
    <xf numFmtId="9" fontId="0" fillId="0" borderId="30" xfId="2" applyFont="1" applyBorder="1"/>
  </cellXfs>
  <cellStyles count="7">
    <cellStyle name="Currency" xfId="1" builtinId="4"/>
    <cellStyle name="Currency 2" xfId="5" xr:uid="{0AC5200D-8926-4AB9-91EA-E769C3A5DFA7}"/>
    <cellStyle name="Currency 3" xfId="3" xr:uid="{63C28311-6F93-4BD6-B77C-2B31ED75BBFD}"/>
    <cellStyle name="Normal" xfId="0" builtinId="0"/>
    <cellStyle name="Percent" xfId="2" builtinId="5"/>
    <cellStyle name="Percent 2" xfId="6" xr:uid="{0834CFEF-6769-43EF-A471-89052C1EB4EA}"/>
    <cellStyle name="Percent 3" xfId="4" xr:uid="{A05EEA16-9B72-42A6-911C-1AE9DFFB875A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E158948D-E8F4-40CB-9614-04D470587AC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9"/>
  <sheetViews>
    <sheetView zoomScaleNormal="100" workbookViewId="0">
      <selection activeCell="E16" sqref="E16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customWidth="1"/>
    <col min="15" max="15" width="14.28515625" bestFit="1" customWidth="1"/>
    <col min="16" max="16" width="13.42578125" bestFit="1" customWidth="1"/>
    <col min="17" max="17" width="15" customWidth="1"/>
    <col min="18" max="19" width="13.42578125" bestFit="1" customWidth="1"/>
  </cols>
  <sheetData>
    <row r="1" spans="1:19" s="57" customFormat="1" x14ac:dyDescent="0.2">
      <c r="A1" s="191" t="s">
        <v>40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">
        <v>51</v>
      </c>
      <c r="B2" s="191"/>
      <c r="C2" s="191"/>
      <c r="D2" s="191"/>
      <c r="E2" s="191"/>
      <c r="F2" s="191"/>
      <c r="G2" s="191" t="s">
        <v>49</v>
      </c>
      <c r="H2" s="191"/>
      <c r="I2" s="191"/>
      <c r="J2" s="191"/>
    </row>
    <row r="3" spans="1:19" s="57" customFormat="1" ht="12.75" customHeight="1" x14ac:dyDescent="0.2">
      <c r="A3" s="192" t="s">
        <v>41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">
        <v>48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15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15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15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15" customFormat="1" ht="13.5" thickBot="1" x14ac:dyDescent="0.25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143"/>
      <c r="P9" s="143"/>
      <c r="Q9" s="143"/>
      <c r="R9" s="143"/>
      <c r="S9" s="143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106" t="s">
        <v>70</v>
      </c>
      <c r="P10" s="107" t="s">
        <v>71</v>
      </c>
      <c r="Q10" s="108" t="s">
        <v>72</v>
      </c>
      <c r="R10" s="57"/>
      <c r="S10" s="57"/>
    </row>
    <row r="11" spans="1:19" x14ac:dyDescent="0.2">
      <c r="A11" s="144" t="s">
        <v>52</v>
      </c>
      <c r="B11" s="145"/>
      <c r="C11" s="146"/>
      <c r="D11" s="6">
        <f>E11*M11</f>
        <v>0</v>
      </c>
      <c r="E11" s="136">
        <v>0</v>
      </c>
      <c r="F11" s="28">
        <f>ROUND(SUM(PI:CoPI5!E11),0)</f>
        <v>0</v>
      </c>
      <c r="G11" s="29">
        <f>ROUND(SUM(PI:CoPI5!F11),0)</f>
        <v>0</v>
      </c>
      <c r="H11" s="28">
        <f>ROUND(SUM(PI:CoPI5!G11),0)</f>
        <v>0</v>
      </c>
      <c r="I11" s="30">
        <f>ROUND(SUM(PI:CoPI5!H11),0)</f>
        <v>0</v>
      </c>
      <c r="J11" s="29">
        <f t="shared" ref="J11:J16" si="0">ROUND(SUM(F11:I11),0)</f>
        <v>0</v>
      </c>
      <c r="L11" s="25">
        <v>0</v>
      </c>
      <c r="M11" s="24">
        <v>9</v>
      </c>
      <c r="O11" s="109" t="s">
        <v>52</v>
      </c>
      <c r="P11" s="110">
        <f>PI!J65</f>
        <v>0</v>
      </c>
      <c r="Q11" s="137" t="e">
        <f>P11/$P$17</f>
        <v>#DIV/0!</v>
      </c>
      <c r="R11" s="56"/>
      <c r="S11" s="56"/>
    </row>
    <row r="12" spans="1:19" x14ac:dyDescent="0.2">
      <c r="A12" s="144" t="s">
        <v>53</v>
      </c>
      <c r="B12" s="145"/>
      <c r="C12" s="146"/>
      <c r="D12" s="117">
        <f t="shared" ref="D12:D16" si="1">E12*M12</f>
        <v>0</v>
      </c>
      <c r="E12" s="136">
        <v>0</v>
      </c>
      <c r="F12" s="28">
        <f>ROUND(SUM(PI:CoPI5!E12),0)</f>
        <v>0</v>
      </c>
      <c r="G12" s="29">
        <f>ROUND(SUM(PI:CoPI5!F12),0)</f>
        <v>0</v>
      </c>
      <c r="H12" s="28">
        <f>ROUND(SUM(PI:CoPI5!G12),0)</f>
        <v>0</v>
      </c>
      <c r="I12" s="30">
        <f>ROUND(SUM(PI:CoPI5!H12),0)</f>
        <v>0</v>
      </c>
      <c r="J12" s="29">
        <f t="shared" si="0"/>
        <v>0</v>
      </c>
      <c r="L12" s="25">
        <v>0</v>
      </c>
      <c r="M12" s="24">
        <v>9</v>
      </c>
      <c r="O12" s="109" t="s">
        <v>53</v>
      </c>
      <c r="P12" s="110">
        <f>CoPI1!J65</f>
        <v>0</v>
      </c>
      <c r="Q12" s="137" t="e">
        <f t="shared" ref="Q12:Q17" si="2">P12/$P$17</f>
        <v>#DIV/0!</v>
      </c>
      <c r="R12" s="56"/>
      <c r="S12" s="56"/>
    </row>
    <row r="13" spans="1:19" x14ac:dyDescent="0.2">
      <c r="A13" s="144" t="s">
        <v>54</v>
      </c>
      <c r="B13" s="145"/>
      <c r="C13" s="146"/>
      <c r="D13" s="117">
        <f t="shared" si="1"/>
        <v>0</v>
      </c>
      <c r="E13" s="136">
        <v>0</v>
      </c>
      <c r="F13" s="28">
        <f>ROUND(SUM(PI:CoPI5!E13),0)</f>
        <v>0</v>
      </c>
      <c r="G13" s="29">
        <f>ROUND(SUM(PI:CoPI5!F13),0)</f>
        <v>0</v>
      </c>
      <c r="H13" s="28">
        <f>ROUND(SUM(PI:CoPI5!G13),0)</f>
        <v>0</v>
      </c>
      <c r="I13" s="30">
        <f>ROUND(SUM(PI:CoPI5!H13),0)</f>
        <v>0</v>
      </c>
      <c r="J13" s="29">
        <f t="shared" si="0"/>
        <v>0</v>
      </c>
      <c r="L13" s="25">
        <v>0</v>
      </c>
      <c r="M13" s="24">
        <v>9</v>
      </c>
      <c r="O13" s="109" t="s">
        <v>54</v>
      </c>
      <c r="P13" s="110">
        <f>CoPI2!J65</f>
        <v>0</v>
      </c>
      <c r="Q13" s="137" t="e">
        <f t="shared" si="2"/>
        <v>#DIV/0!</v>
      </c>
      <c r="R13" s="56"/>
      <c r="S13" s="56"/>
    </row>
    <row r="14" spans="1:19" x14ac:dyDescent="0.2">
      <c r="A14" s="144" t="s">
        <v>55</v>
      </c>
      <c r="B14" s="145"/>
      <c r="C14" s="146"/>
      <c r="D14" s="117">
        <f t="shared" si="1"/>
        <v>0</v>
      </c>
      <c r="E14" s="136">
        <v>0</v>
      </c>
      <c r="F14" s="28">
        <f>ROUND(SUM(PI:CoPI5!E14),0)</f>
        <v>0</v>
      </c>
      <c r="G14" s="29">
        <f>ROUND(SUM(PI:CoPI5!F14),0)</f>
        <v>0</v>
      </c>
      <c r="H14" s="28">
        <f>ROUND(SUM(PI:CoPI5!G14),0)</f>
        <v>0</v>
      </c>
      <c r="I14" s="30">
        <f>ROUND(SUM(PI:CoPI5!H14),0)</f>
        <v>0</v>
      </c>
      <c r="J14" s="29">
        <f t="shared" si="0"/>
        <v>0</v>
      </c>
      <c r="L14" s="25">
        <v>0</v>
      </c>
      <c r="M14" s="24">
        <v>9</v>
      </c>
      <c r="O14" s="109" t="s">
        <v>55</v>
      </c>
      <c r="P14" s="110">
        <f>CoPI3!J65</f>
        <v>0</v>
      </c>
      <c r="Q14" s="137" t="e">
        <f t="shared" si="2"/>
        <v>#DIV/0!</v>
      </c>
      <c r="R14" s="56"/>
      <c r="S14" s="56"/>
    </row>
    <row r="15" spans="1:19" x14ac:dyDescent="0.2">
      <c r="A15" s="144" t="s">
        <v>56</v>
      </c>
      <c r="B15" s="145"/>
      <c r="C15" s="146"/>
      <c r="D15" s="117">
        <f t="shared" si="1"/>
        <v>0</v>
      </c>
      <c r="E15" s="136">
        <v>0</v>
      </c>
      <c r="F15" s="28">
        <f>ROUND(SUM(PI:CoPI5!E15),0)</f>
        <v>0</v>
      </c>
      <c r="G15" s="29">
        <f>ROUND(SUM(PI:CoPI5!F15),0)</f>
        <v>0</v>
      </c>
      <c r="H15" s="28">
        <f>ROUND(SUM(PI:CoPI5!G15),0)</f>
        <v>0</v>
      </c>
      <c r="I15" s="30">
        <f>ROUND(SUM(PI:CoPI5!H15),0)</f>
        <v>0</v>
      </c>
      <c r="J15" s="29">
        <f t="shared" si="0"/>
        <v>0</v>
      </c>
      <c r="L15" s="25">
        <v>0</v>
      </c>
      <c r="M15" s="24">
        <v>9</v>
      </c>
      <c r="O15" s="109" t="s">
        <v>56</v>
      </c>
      <c r="P15" s="110">
        <f>CoPI4!J65</f>
        <v>0</v>
      </c>
      <c r="Q15" s="137" t="e">
        <f t="shared" si="2"/>
        <v>#DIV/0!</v>
      </c>
      <c r="R15" s="56"/>
      <c r="S15" s="56"/>
    </row>
    <row r="16" spans="1:19" x14ac:dyDescent="0.2">
      <c r="A16" s="144" t="s">
        <v>57</v>
      </c>
      <c r="B16" s="145"/>
      <c r="C16" s="146"/>
      <c r="D16" s="117">
        <f t="shared" si="1"/>
        <v>0</v>
      </c>
      <c r="E16" s="136">
        <v>0</v>
      </c>
      <c r="F16" s="28">
        <f>ROUND(SUM(PI:CoPI5!E16),0)</f>
        <v>0</v>
      </c>
      <c r="G16" s="29">
        <f>ROUND(SUM(PI:CoPI5!F16),0)</f>
        <v>0</v>
      </c>
      <c r="H16" s="28">
        <f>ROUND(SUM(PI:CoPI5!G16),0)</f>
        <v>0</v>
      </c>
      <c r="I16" s="30">
        <f>ROUND(SUM(PI:CoPI5!H16),0)</f>
        <v>0</v>
      </c>
      <c r="J16" s="29">
        <f t="shared" si="0"/>
        <v>0</v>
      </c>
      <c r="L16" s="25">
        <v>0</v>
      </c>
      <c r="M16" s="24">
        <v>9</v>
      </c>
      <c r="O16" s="109" t="s">
        <v>57</v>
      </c>
      <c r="P16" s="110">
        <f>CoPI5!J65</f>
        <v>0</v>
      </c>
      <c r="Q16" s="137" t="e">
        <f t="shared" si="2"/>
        <v>#DIV/0!</v>
      </c>
      <c r="R16" s="56"/>
      <c r="S16" s="56"/>
    </row>
    <row r="17" spans="1:19" ht="13.5" thickBot="1" x14ac:dyDescent="0.25">
      <c r="A17" s="157"/>
      <c r="B17" s="158"/>
      <c r="C17" s="159"/>
      <c r="D17" s="6"/>
      <c r="E17" s="117"/>
      <c r="F17" s="28"/>
      <c r="G17" s="29"/>
      <c r="H17" s="28"/>
      <c r="I17" s="30"/>
      <c r="J17" s="29"/>
      <c r="L17" s="3"/>
      <c r="M17" s="3"/>
      <c r="O17" s="111" t="s">
        <v>73</v>
      </c>
      <c r="P17" s="112">
        <f>SUM(P11:P16)</f>
        <v>0</v>
      </c>
      <c r="Q17" s="138" t="e">
        <f t="shared" si="2"/>
        <v>#DIV/0!</v>
      </c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ROUND(SUM(F11:F16),0)</f>
        <v>0</v>
      </c>
      <c r="G18" s="29">
        <f>ROUND(SUM(G11:G16),0)</f>
        <v>0</v>
      </c>
      <c r="H18" s="28">
        <f>ROUND(SUM(H11:H16),0)</f>
        <v>0</v>
      </c>
      <c r="I18" s="30">
        <f>ROUND(SUM(I11:I16),0)</f>
        <v>0</v>
      </c>
      <c r="J18" s="29">
        <f>ROUND(SUM(F18:I18),0)</f>
        <v>0</v>
      </c>
      <c r="L18" s="3"/>
      <c r="M18" s="3"/>
      <c r="O18" s="143"/>
      <c r="P18" s="143"/>
      <c r="Q18" s="143"/>
      <c r="R18" s="143"/>
      <c r="S18" s="143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L19" s="3"/>
      <c r="M19" s="3"/>
      <c r="O19" s="57"/>
      <c r="P19" s="57"/>
      <c r="Q19" s="57"/>
      <c r="R19" s="57"/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28">
        <f>ROUND(SUM(PI:CoPI5!E20),0)</f>
        <v>0</v>
      </c>
      <c r="G20" s="29">
        <f>ROUND(SUM(PI:CoPI5!F20),0)</f>
        <v>0</v>
      </c>
      <c r="H20" s="28">
        <f>ROUND(SUM(PI:CoPI5!G20),0)</f>
        <v>0</v>
      </c>
      <c r="I20" s="30">
        <f>ROUND(SUM(PI:CoPI5!H20),0)</f>
        <v>0</v>
      </c>
      <c r="J20" s="29">
        <f t="shared" ref="J20:J31" si="3">ROUND(SUM(F20:I20),0)</f>
        <v>0</v>
      </c>
      <c r="L20" s="3"/>
      <c r="M20" s="3"/>
    </row>
    <row r="21" spans="1:19" x14ac:dyDescent="0.2">
      <c r="A21" s="140" t="s">
        <v>64</v>
      </c>
      <c r="B21" s="141"/>
      <c r="C21" s="142"/>
      <c r="D21" s="17">
        <v>0</v>
      </c>
      <c r="E21" s="17"/>
      <c r="F21" s="28">
        <f>ROUND(SUM(PI:CoPI5!E21),0)</f>
        <v>0</v>
      </c>
      <c r="G21" s="29">
        <f>ROUND(SUM(PI:CoPI5!F21),0)</f>
        <v>0</v>
      </c>
      <c r="H21" s="28">
        <f>ROUND(SUM(PI:CoPI5!G21),0)</f>
        <v>0</v>
      </c>
      <c r="I21" s="30">
        <f>ROUND(SUM(PI:CoPI5!H21),0)</f>
        <v>0</v>
      </c>
      <c r="J21" s="29">
        <f t="shared" si="3"/>
        <v>0</v>
      </c>
      <c r="L21" s="3"/>
      <c r="M21" s="3"/>
    </row>
    <row r="22" spans="1:19" x14ac:dyDescent="0.2">
      <c r="A22" s="140" t="s">
        <v>65</v>
      </c>
      <c r="B22" s="141"/>
      <c r="C22" s="142"/>
      <c r="D22" s="17">
        <v>0</v>
      </c>
      <c r="E22" s="17"/>
      <c r="F22" s="28">
        <f>ROUND(SUM(PI:CoPI5!E22),0)</f>
        <v>0</v>
      </c>
      <c r="G22" s="29">
        <f>ROUND(SUM(PI:CoPI5!F22),0)</f>
        <v>0</v>
      </c>
      <c r="H22" s="28">
        <f>ROUND(SUM(PI:CoPI5!G22),0)</f>
        <v>0</v>
      </c>
      <c r="I22" s="30">
        <f>ROUND(SUM(PI:CoPI5!H22),0)</f>
        <v>0</v>
      </c>
      <c r="J22" s="29">
        <f t="shared" si="3"/>
        <v>0</v>
      </c>
      <c r="L22" s="3"/>
      <c r="M22" s="3"/>
    </row>
    <row r="23" spans="1:19" s="88" customFormat="1" x14ac:dyDescent="0.2">
      <c r="A23" s="140" t="s">
        <v>66</v>
      </c>
      <c r="B23" s="141"/>
      <c r="C23" s="142"/>
      <c r="D23" s="17">
        <v>0</v>
      </c>
      <c r="E23" s="17"/>
      <c r="F23" s="28">
        <f>ROUND(SUM(PI:CoPI5!E23),0)</f>
        <v>0</v>
      </c>
      <c r="G23" s="29">
        <f>ROUND(SUM(PI:CoPI5!F23),0)</f>
        <v>0</v>
      </c>
      <c r="H23" s="28">
        <f>ROUND(SUM(PI:CoPI5!G23),0)</f>
        <v>0</v>
      </c>
      <c r="I23" s="30">
        <f>ROUND(SUM(PI:CoPI5!H23),0)</f>
        <v>0</v>
      </c>
      <c r="J23" s="29">
        <f t="shared" si="3"/>
        <v>0</v>
      </c>
      <c r="L23" s="89"/>
      <c r="M23" s="89"/>
    </row>
    <row r="24" spans="1:19" x14ac:dyDescent="0.2">
      <c r="A24" s="194" t="s">
        <v>58</v>
      </c>
      <c r="B24" s="195"/>
      <c r="C24" s="196"/>
      <c r="D24" s="6"/>
      <c r="E24" s="117"/>
      <c r="F24" s="28">
        <f>ROUND(SUM(PI:CoPI5!E23),0)</f>
        <v>0</v>
      </c>
      <c r="G24" s="29">
        <f>ROUND(SUM(PI:CoPI5!F23),0)</f>
        <v>0</v>
      </c>
      <c r="H24" s="28">
        <f>ROUND(SUM(PI:CoPI5!G23),0)</f>
        <v>0</v>
      </c>
      <c r="I24" s="30">
        <f>ROUND(SUM(PI:CoPI5!H23),0)</f>
        <v>0</v>
      </c>
      <c r="J24" s="29">
        <f t="shared" si="3"/>
        <v>0</v>
      </c>
      <c r="L24" s="3"/>
      <c r="M24" s="3"/>
    </row>
    <row r="25" spans="1:19" x14ac:dyDescent="0.2">
      <c r="A25" s="157"/>
      <c r="B25" s="158"/>
      <c r="C25" s="159"/>
      <c r="D25" s="6"/>
      <c r="E25" s="117"/>
      <c r="F25" s="28"/>
      <c r="G25" s="29"/>
      <c r="H25" s="28"/>
      <c r="I25" s="30"/>
      <c r="J25" s="29"/>
      <c r="L25" s="3"/>
      <c r="M25" s="3"/>
    </row>
    <row r="26" spans="1:19" x14ac:dyDescent="0.2">
      <c r="A26" s="194" t="s">
        <v>69</v>
      </c>
      <c r="B26" s="195"/>
      <c r="C26" s="196"/>
      <c r="D26" s="80"/>
      <c r="E26" s="117"/>
      <c r="F26" s="28">
        <f>ROUND(SUM(F20:F24),0)</f>
        <v>0</v>
      </c>
      <c r="G26" s="29">
        <f>ROUND(SUM(G20:G24),0)</f>
        <v>0</v>
      </c>
      <c r="H26" s="28">
        <f>ROUND(SUM(H20:H24),0)</f>
        <v>0</v>
      </c>
      <c r="I26" s="30">
        <f>ROUND(SUM(I20:I24),0)</f>
        <v>0</v>
      </c>
      <c r="J26" s="29">
        <f t="shared" si="3"/>
        <v>0</v>
      </c>
      <c r="L26" s="3"/>
      <c r="M26" s="3"/>
    </row>
    <row r="27" spans="1:19" x14ac:dyDescent="0.2">
      <c r="A27" s="154" t="s">
        <v>35</v>
      </c>
      <c r="B27" s="155"/>
      <c r="C27" s="156"/>
      <c r="D27" s="15"/>
      <c r="E27" s="116"/>
      <c r="F27" s="28"/>
      <c r="G27" s="29"/>
      <c r="H27" s="28"/>
      <c r="I27" s="30"/>
      <c r="J27" s="29"/>
      <c r="L27" s="3"/>
      <c r="M27" s="3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ROUND(SUM(PI:CoPI5!E28),0)</f>
        <v>0</v>
      </c>
      <c r="G28" s="29">
        <f>ROUND(SUM(PI:CoPI5!F28),0)</f>
        <v>0</v>
      </c>
      <c r="H28" s="28">
        <f>ROUND(SUM(PI:CoPI5!G28),0)</f>
        <v>0</v>
      </c>
      <c r="I28" s="30">
        <f>ROUND(SUM(PI:CoPI5!H28),0)</f>
        <v>0</v>
      </c>
      <c r="J28" s="29">
        <f t="shared" si="3"/>
        <v>0</v>
      </c>
      <c r="L28" s="3"/>
      <c r="M28" s="3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ROUND(SUM(PI:CoPI5!E29),0)</f>
        <v>0</v>
      </c>
      <c r="G29" s="29">
        <f>ROUND(SUM(PI:CoPI5!F29),0)</f>
        <v>0</v>
      </c>
      <c r="H29" s="28">
        <f>ROUND(SUM(PI:CoPI5!G29),0)</f>
        <v>0</v>
      </c>
      <c r="I29" s="30">
        <f>ROUND(SUM(PI:CoPI5!H29),0)</f>
        <v>0</v>
      </c>
      <c r="J29" s="29">
        <f t="shared" si="3"/>
        <v>0</v>
      </c>
      <c r="L29" s="3"/>
      <c r="M29" s="3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ROUND(SUM(PI:CoPI5!E30),0)</f>
        <v>0</v>
      </c>
      <c r="G30" s="29">
        <f>ROUND(SUM(PI:CoPI5!F30),0)</f>
        <v>0</v>
      </c>
      <c r="H30" s="28">
        <f>ROUND(SUM(PI:CoPI5!G30),0)</f>
        <v>0</v>
      </c>
      <c r="I30" s="30">
        <f>ROUND(SUM(PI:CoPI5!H30),0)</f>
        <v>0</v>
      </c>
      <c r="J30" s="29">
        <f t="shared" si="3"/>
        <v>0</v>
      </c>
      <c r="L30" s="3"/>
      <c r="M30" s="3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ROUND(SUM(PI:CoPI5!E31),0)</f>
        <v>0</v>
      </c>
      <c r="G31" s="29">
        <f>ROUND(SUM(PI:CoPI5!F31),0)</f>
        <v>0</v>
      </c>
      <c r="H31" s="28">
        <f>ROUND(SUM(PI:CoPI5!G31),0)</f>
        <v>0</v>
      </c>
      <c r="I31" s="30">
        <f>ROUND(SUM(PI:CoPI5!H31),0)</f>
        <v>0</v>
      </c>
      <c r="J31" s="29">
        <f t="shared" si="3"/>
        <v>0</v>
      </c>
      <c r="L31" s="3"/>
      <c r="M31" s="3"/>
    </row>
    <row r="32" spans="1:19" x14ac:dyDescent="0.2">
      <c r="A32" s="157"/>
      <c r="B32" s="158"/>
      <c r="C32" s="159"/>
      <c r="D32" s="16"/>
      <c r="E32" s="16"/>
      <c r="F32" s="28"/>
      <c r="G32" s="29"/>
      <c r="H32" s="28"/>
      <c r="I32" s="30"/>
      <c r="J32" s="29"/>
      <c r="L32" s="3"/>
      <c r="M32" s="3"/>
    </row>
    <row r="33" spans="1:13" x14ac:dyDescent="0.2">
      <c r="A33" s="160" t="s">
        <v>37</v>
      </c>
      <c r="B33" s="161"/>
      <c r="C33" s="162"/>
      <c r="D33" s="7"/>
      <c r="E33" s="118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L33" s="3"/>
      <c r="M33" s="3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L34" s="5"/>
      <c r="M34" s="5"/>
    </row>
    <row r="35" spans="1:13" x14ac:dyDescent="0.2">
      <c r="A35" s="172"/>
      <c r="B35" s="173"/>
      <c r="C35" s="174"/>
      <c r="D35" s="1"/>
      <c r="E35" s="1"/>
      <c r="F35" s="28"/>
      <c r="G35" s="29"/>
      <c r="H35" s="28"/>
      <c r="I35" s="30"/>
      <c r="J35" s="32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f>ROUND(SUM(PI:CoPI5!E36),0)</f>
        <v>0</v>
      </c>
      <c r="G36" s="29">
        <f>ROUND(SUM(PI:CoPI5!F36),0)</f>
        <v>0</v>
      </c>
      <c r="H36" s="28">
        <f>ROUND(SUM(PI:CoPI5!G36),0)</f>
        <v>0</v>
      </c>
      <c r="I36" s="30">
        <f>ROUND(SUM(PI:CoPI5!H36),0)</f>
        <v>0</v>
      </c>
      <c r="J36" s="29">
        <f>ROUND(SUM(F36:I36),0)</f>
        <v>0</v>
      </c>
      <c r="L36" s="3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L37" s="3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L38" s="3"/>
      <c r="M38" s="3"/>
    </row>
    <row r="39" spans="1:13" x14ac:dyDescent="0.2">
      <c r="A39" s="160" t="s">
        <v>15</v>
      </c>
      <c r="B39" s="161"/>
      <c r="C39" s="162"/>
      <c r="D39" s="10"/>
      <c r="E39" s="10"/>
      <c r="F39" s="28">
        <f>ROUND(SUM(PI:CoPI5!E39),0)</f>
        <v>0</v>
      </c>
      <c r="G39" s="29">
        <f>ROUND(SUM(PI:CoPI5!F39),0)</f>
        <v>0</v>
      </c>
      <c r="H39" s="28">
        <f>ROUND(SUM(PI:CoPI5!G39),0)</f>
        <v>0</v>
      </c>
      <c r="I39" s="30">
        <f>ROUND(SUM(PI:CoPI5!H39),0)</f>
        <v>0</v>
      </c>
      <c r="J39" s="29">
        <f t="shared" ref="J39:J59" si="4">ROUND(SUM(F39:I39),0)</f>
        <v>0</v>
      </c>
      <c r="L39" s="3"/>
      <c r="M39" s="3"/>
    </row>
    <row r="40" spans="1:13" x14ac:dyDescent="0.2">
      <c r="A40" s="160" t="s">
        <v>16</v>
      </c>
      <c r="B40" s="161"/>
      <c r="C40" s="162"/>
      <c r="D40" s="10"/>
      <c r="E40" s="10"/>
      <c r="F40" s="28">
        <f>ROUND(SUM(PI:CoPI5!E40),0)</f>
        <v>0</v>
      </c>
      <c r="G40" s="29">
        <f>ROUND(SUM(PI:CoPI5!F40),0)</f>
        <v>0</v>
      </c>
      <c r="H40" s="28">
        <f>ROUND(SUM(PI:CoPI5!G40),0)</f>
        <v>0</v>
      </c>
      <c r="I40" s="30">
        <f>ROUND(SUM(PI:CoPI5!H40),0)</f>
        <v>0</v>
      </c>
      <c r="J40" s="29">
        <f t="shared" si="4"/>
        <v>0</v>
      </c>
      <c r="L40" s="3"/>
      <c r="M40" s="3"/>
    </row>
    <row r="41" spans="1:13" x14ac:dyDescent="0.2">
      <c r="A41" s="169" t="s">
        <v>30</v>
      </c>
      <c r="B41" s="170"/>
      <c r="C41" s="171"/>
      <c r="D41" s="12"/>
      <c r="E41" s="119"/>
      <c r="F41" s="31">
        <f>ROUND(F40+F39,0)</f>
        <v>0</v>
      </c>
      <c r="G41" s="32">
        <f>ROUND(G40+G39,0)</f>
        <v>0</v>
      </c>
      <c r="H41" s="31">
        <f>ROUND(H40+H39,0)</f>
        <v>0</v>
      </c>
      <c r="I41" s="43">
        <f>ROUND(I40+I39,0)</f>
        <v>0</v>
      </c>
      <c r="J41" s="32">
        <f t="shared" si="4"/>
        <v>0</v>
      </c>
      <c r="L41" s="5"/>
      <c r="M41" s="5"/>
    </row>
    <row r="42" spans="1:13" x14ac:dyDescent="0.2">
      <c r="A42" s="169"/>
      <c r="B42" s="170"/>
      <c r="C42" s="171"/>
      <c r="D42" s="18"/>
      <c r="E42" s="119"/>
      <c r="F42" s="28"/>
      <c r="G42" s="29"/>
      <c r="H42" s="28"/>
      <c r="I42" s="30"/>
      <c r="J42" s="29"/>
      <c r="L42" s="5"/>
      <c r="M42" s="5"/>
    </row>
    <row r="43" spans="1:13" ht="12.75" customHeight="1" x14ac:dyDescent="0.2">
      <c r="A43" s="163" t="s">
        <v>11</v>
      </c>
      <c r="B43" s="164"/>
      <c r="C43" s="165"/>
      <c r="D43" s="1"/>
      <c r="E43" s="1"/>
      <c r="F43" s="28"/>
      <c r="G43" s="29"/>
      <c r="H43" s="28"/>
      <c r="I43" s="30"/>
      <c r="J43" s="29"/>
      <c r="L43" s="3"/>
      <c r="M43" s="3"/>
    </row>
    <row r="44" spans="1:13" ht="12.75" customHeight="1" x14ac:dyDescent="0.2">
      <c r="A44" s="160" t="s">
        <v>17</v>
      </c>
      <c r="B44" s="161"/>
      <c r="C44" s="162"/>
      <c r="D44" s="10"/>
      <c r="E44" s="10"/>
      <c r="F44" s="28">
        <f>ROUND(SUM(PI:CoPI5!E44),0)</f>
        <v>0</v>
      </c>
      <c r="G44" s="29">
        <f>ROUND(SUM(PI:CoPI5!F44),0)</f>
        <v>0</v>
      </c>
      <c r="H44" s="28">
        <f>ROUND(SUM(PI:CoPI5!G44),0)</f>
        <v>0</v>
      </c>
      <c r="I44" s="30">
        <f>ROUND(SUM(PI:CoPI5!H44),0)</f>
        <v>0</v>
      </c>
      <c r="J44" s="29">
        <f t="shared" si="4"/>
        <v>0</v>
      </c>
      <c r="L44" s="3"/>
      <c r="M44" s="3"/>
    </row>
    <row r="45" spans="1:13" ht="12.75" customHeight="1" x14ac:dyDescent="0.2">
      <c r="A45" s="160" t="s">
        <v>18</v>
      </c>
      <c r="B45" s="161"/>
      <c r="C45" s="162"/>
      <c r="D45" s="10"/>
      <c r="E45" s="10"/>
      <c r="F45" s="28">
        <f>ROUND(SUM(PI:CoPI5!E45),0)</f>
        <v>0</v>
      </c>
      <c r="G45" s="29">
        <f>ROUND(SUM(PI:CoPI5!F45),0)</f>
        <v>0</v>
      </c>
      <c r="H45" s="28">
        <f>ROUND(SUM(PI:CoPI5!G45),0)</f>
        <v>0</v>
      </c>
      <c r="I45" s="30">
        <f>ROUND(SUM(PI:CoPI5!H45),0)</f>
        <v>0</v>
      </c>
      <c r="J45" s="29">
        <f t="shared" si="4"/>
        <v>0</v>
      </c>
      <c r="L45" s="3"/>
      <c r="M45" s="3"/>
    </row>
    <row r="46" spans="1:13" ht="12.75" customHeight="1" x14ac:dyDescent="0.2">
      <c r="A46" s="160" t="s">
        <v>19</v>
      </c>
      <c r="B46" s="161"/>
      <c r="C46" s="162"/>
      <c r="D46" s="10"/>
      <c r="E46" s="10"/>
      <c r="F46" s="28">
        <f>ROUND(SUM(PI:CoPI5!E46),0)</f>
        <v>0</v>
      </c>
      <c r="G46" s="29">
        <f>ROUND(SUM(PI:CoPI5!F46),0)</f>
        <v>0</v>
      </c>
      <c r="H46" s="28">
        <f>ROUND(SUM(PI:CoPI5!G46),0)</f>
        <v>0</v>
      </c>
      <c r="I46" s="30">
        <f>ROUND(SUM(PI:CoPI5!H46),0)</f>
        <v>0</v>
      </c>
      <c r="J46" s="29">
        <f t="shared" si="4"/>
        <v>0</v>
      </c>
      <c r="L46" s="3"/>
      <c r="M46" s="3"/>
    </row>
    <row r="47" spans="1:13" ht="12.75" customHeight="1" x14ac:dyDescent="0.2">
      <c r="A47" s="160" t="s">
        <v>20</v>
      </c>
      <c r="B47" s="161"/>
      <c r="C47" s="162"/>
      <c r="D47" s="10"/>
      <c r="E47" s="10"/>
      <c r="F47" s="28">
        <f>ROUND(SUM(PI:CoPI5!E47),0)</f>
        <v>0</v>
      </c>
      <c r="G47" s="29">
        <f>ROUND(SUM(PI:CoPI5!F47),0)</f>
        <v>0</v>
      </c>
      <c r="H47" s="28">
        <f>ROUND(SUM(PI:CoPI5!G47),0)</f>
        <v>0</v>
      </c>
      <c r="I47" s="30">
        <f>ROUND(SUM(PI:CoPI5!H47),0)</f>
        <v>0</v>
      </c>
      <c r="J47" s="29">
        <f t="shared" si="4"/>
        <v>0</v>
      </c>
      <c r="L47" s="3"/>
      <c r="M47" s="3"/>
    </row>
    <row r="48" spans="1:13" ht="12.75" customHeight="1" x14ac:dyDescent="0.2">
      <c r="A48" s="160" t="s">
        <v>21</v>
      </c>
      <c r="B48" s="161"/>
      <c r="C48" s="162"/>
      <c r="D48" s="10"/>
      <c r="E48" s="10"/>
      <c r="F48" s="28">
        <f>ROUND(SUM(PI:CoPI5!E48),0)</f>
        <v>0</v>
      </c>
      <c r="G48" s="29">
        <f>ROUND(SUM(PI:CoPI5!F48),0)</f>
        <v>0</v>
      </c>
      <c r="H48" s="28">
        <f>ROUND(SUM(PI:CoPI5!G48),0)</f>
        <v>0</v>
      </c>
      <c r="I48" s="30">
        <f>ROUND(SUM(PI:CoPI5!H48),0)</f>
        <v>0</v>
      </c>
      <c r="J48" s="29">
        <f t="shared" si="4"/>
        <v>0</v>
      </c>
      <c r="L48" s="3"/>
      <c r="M48" s="3"/>
    </row>
    <row r="49" spans="1:14" ht="12.75" customHeight="1" x14ac:dyDescent="0.2">
      <c r="A49" s="169" t="s">
        <v>29</v>
      </c>
      <c r="B49" s="170"/>
      <c r="C49" s="171"/>
      <c r="D49" s="12"/>
      <c r="E49" s="119"/>
      <c r="F49" s="31">
        <f>ROUND(SUM(F44:F48),0)</f>
        <v>0</v>
      </c>
      <c r="G49" s="32">
        <f>ROUND(SUM(G44:G48),0)</f>
        <v>0</v>
      </c>
      <c r="H49" s="31">
        <f>ROUND(SUM(H44:H48),0)</f>
        <v>0</v>
      </c>
      <c r="I49" s="43">
        <f>ROUND(SUM(I44:I48),0)</f>
        <v>0</v>
      </c>
      <c r="J49" s="32">
        <f t="shared" si="4"/>
        <v>0</v>
      </c>
      <c r="L49" s="5"/>
      <c r="M49" s="3"/>
    </row>
    <row r="50" spans="1:14" ht="12.75" customHeight="1" x14ac:dyDescent="0.2">
      <c r="A50" s="169"/>
      <c r="B50" s="170"/>
      <c r="C50" s="171"/>
      <c r="D50" s="18"/>
      <c r="E50" s="119"/>
      <c r="F50" s="28"/>
      <c r="G50" s="29"/>
      <c r="H50" s="28"/>
      <c r="I50" s="30"/>
      <c r="J50" s="29"/>
      <c r="L50" s="5"/>
      <c r="M50" s="3"/>
    </row>
    <row r="51" spans="1:14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L51" s="3"/>
      <c r="M51" s="3"/>
    </row>
    <row r="52" spans="1:14" x14ac:dyDescent="0.2">
      <c r="A52" s="188" t="s">
        <v>22</v>
      </c>
      <c r="B52" s="189"/>
      <c r="C52" s="190"/>
      <c r="D52" s="13"/>
      <c r="E52" s="13"/>
      <c r="F52" s="28">
        <f>ROUND(SUM(PI:CoPI5!E52),0)</f>
        <v>0</v>
      </c>
      <c r="G52" s="29">
        <f>ROUND(SUM(PI:CoPI5!F52),0)</f>
        <v>0</v>
      </c>
      <c r="H52" s="28">
        <f>ROUND(SUM(PI:CoPI5!G52),0)</f>
        <v>0</v>
      </c>
      <c r="I52" s="30">
        <f>ROUND(SUM(PI:CoPI5!H52),0)</f>
        <v>0</v>
      </c>
      <c r="J52" s="29">
        <f t="shared" si="4"/>
        <v>0</v>
      </c>
      <c r="L52" s="3"/>
      <c r="M52" s="3"/>
    </row>
    <row r="53" spans="1:14" x14ac:dyDescent="0.2">
      <c r="A53" s="188" t="s">
        <v>23</v>
      </c>
      <c r="B53" s="189"/>
      <c r="C53" s="190"/>
      <c r="D53" s="13"/>
      <c r="E53" s="13"/>
      <c r="F53" s="28">
        <f>ROUND(SUM(PI:CoPI5!E53),0)</f>
        <v>0</v>
      </c>
      <c r="G53" s="29">
        <f>ROUND(SUM(PI:CoPI5!F53),0)</f>
        <v>0</v>
      </c>
      <c r="H53" s="28">
        <f>ROUND(SUM(PI:CoPI5!G53),0)</f>
        <v>0</v>
      </c>
      <c r="I53" s="30">
        <f>ROUND(SUM(PI:CoPI5!H53),0)</f>
        <v>0</v>
      </c>
      <c r="J53" s="29">
        <f t="shared" si="4"/>
        <v>0</v>
      </c>
      <c r="L53" s="3"/>
      <c r="M53" s="3"/>
    </row>
    <row r="54" spans="1:14" x14ac:dyDescent="0.2">
      <c r="A54" s="188" t="s">
        <v>24</v>
      </c>
      <c r="B54" s="189"/>
      <c r="C54" s="190"/>
      <c r="D54" s="13"/>
      <c r="E54" s="13"/>
      <c r="F54" s="28">
        <f>ROUND(SUM(PI:CoPI5!E54),0)</f>
        <v>0</v>
      </c>
      <c r="G54" s="29">
        <f>ROUND(SUM(PI:CoPI5!F54),0)</f>
        <v>0</v>
      </c>
      <c r="H54" s="28">
        <f>ROUND(SUM(PI:CoPI5!G54),0)</f>
        <v>0</v>
      </c>
      <c r="I54" s="30">
        <f>ROUND(SUM(PI:CoPI5!H54),0)</f>
        <v>0</v>
      </c>
      <c r="J54" s="29">
        <f t="shared" si="4"/>
        <v>0</v>
      </c>
      <c r="L54" s="3"/>
      <c r="M54" s="3"/>
    </row>
    <row r="55" spans="1:14" ht="12.75" customHeight="1" x14ac:dyDescent="0.2">
      <c r="A55" s="188" t="s">
        <v>25</v>
      </c>
      <c r="B55" s="189"/>
      <c r="C55" s="190"/>
      <c r="D55" s="13"/>
      <c r="E55" s="13"/>
      <c r="F55" s="28">
        <f>ROUND(SUM(PI:CoPI5!E55),0)</f>
        <v>0</v>
      </c>
      <c r="G55" s="29">
        <f>ROUND(SUM(PI:CoPI5!F55),0)</f>
        <v>0</v>
      </c>
      <c r="H55" s="28">
        <f>ROUND(SUM(PI:CoPI5!G55),0)</f>
        <v>0</v>
      </c>
      <c r="I55" s="30">
        <f>ROUND(SUM(PI:CoPI5!H55),0)</f>
        <v>0</v>
      </c>
      <c r="J55" s="29">
        <f t="shared" si="4"/>
        <v>0</v>
      </c>
      <c r="L55" s="3"/>
      <c r="M55" s="3"/>
    </row>
    <row r="56" spans="1:14" x14ac:dyDescent="0.2">
      <c r="A56" s="188" t="s">
        <v>26</v>
      </c>
      <c r="B56" s="189"/>
      <c r="C56" s="190"/>
      <c r="D56" s="13"/>
      <c r="E56" s="13"/>
      <c r="F56" s="28">
        <f>ROUND(SUM(PI:CoPI5!E56),0)</f>
        <v>0</v>
      </c>
      <c r="G56" s="29">
        <f>ROUND(SUM(PI:CoPI5!F56),0)</f>
        <v>0</v>
      </c>
      <c r="H56" s="28">
        <f>ROUND(SUM(PI:CoPI5!G56),0)</f>
        <v>0</v>
      </c>
      <c r="I56" s="30">
        <f>ROUND(SUM(PI:CoPI5!H56),0)</f>
        <v>0</v>
      </c>
      <c r="J56" s="29">
        <f t="shared" si="4"/>
        <v>0</v>
      </c>
      <c r="L56" s="3"/>
      <c r="M56" s="3"/>
    </row>
    <row r="57" spans="1:14" ht="12.75" customHeight="1" x14ac:dyDescent="0.2">
      <c r="A57" s="188" t="s">
        <v>27</v>
      </c>
      <c r="B57" s="189"/>
      <c r="C57" s="190"/>
      <c r="D57" s="13"/>
      <c r="E57" s="13"/>
      <c r="F57" s="28">
        <f>ROUND(SUM(PI:CoPI5!E57),0)</f>
        <v>0</v>
      </c>
      <c r="G57" s="29">
        <f>ROUND(SUM(PI:CoPI5!F57),0)</f>
        <v>0</v>
      </c>
      <c r="H57" s="28">
        <f>ROUND(SUM(PI:CoPI5!G57),0)</f>
        <v>0</v>
      </c>
      <c r="I57" s="30">
        <f>ROUND(SUM(PI:CoPI5!H57),0)</f>
        <v>0</v>
      </c>
      <c r="J57" s="29">
        <f t="shared" si="4"/>
        <v>0</v>
      </c>
    </row>
    <row r="58" spans="1:14" x14ac:dyDescent="0.2">
      <c r="A58" s="160" t="s">
        <v>33</v>
      </c>
      <c r="B58" s="161"/>
      <c r="C58" s="162"/>
      <c r="D58" s="13">
        <f>D21</f>
        <v>0</v>
      </c>
      <c r="E58" s="13"/>
      <c r="F58" s="28">
        <f>ROUND(SUM(PI:CoPI5!E58),0)</f>
        <v>0</v>
      </c>
      <c r="G58" s="29">
        <f>ROUND(SUM(PI:CoPI5!F58),0)</f>
        <v>0</v>
      </c>
      <c r="H58" s="28">
        <f>ROUND(SUM(PI:CoPI5!G58),0)</f>
        <v>0</v>
      </c>
      <c r="I58" s="30">
        <f>ROUND(SUM(PI:CoPI5!H58),0)</f>
        <v>0</v>
      </c>
      <c r="J58" s="29">
        <f t="shared" si="4"/>
        <v>0</v>
      </c>
      <c r="L58" s="26" t="s">
        <v>44</v>
      </c>
      <c r="M58" s="26" t="s">
        <v>45</v>
      </c>
    </row>
    <row r="59" spans="1:14" x14ac:dyDescent="0.2">
      <c r="A59" s="160" t="s">
        <v>21</v>
      </c>
      <c r="B59" s="161"/>
      <c r="C59" s="162"/>
      <c r="D59" s="7"/>
      <c r="E59" s="118"/>
      <c r="F59" s="28">
        <f>ROUND(SUM(PI:CoPI5!E59),0)</f>
        <v>0</v>
      </c>
      <c r="G59" s="29">
        <f>ROUND(SUM(PI:CoPI5!F59),0)</f>
        <v>0</v>
      </c>
      <c r="H59" s="28">
        <f>ROUND(SUM(PI:CoPI5!G59),0)</f>
        <v>0</v>
      </c>
      <c r="I59" s="30">
        <f>ROUND(SUM(PI:CoPI5!H59),0)</f>
        <v>0</v>
      </c>
      <c r="J59" s="29">
        <f t="shared" si="4"/>
        <v>0</v>
      </c>
      <c r="L59" s="46">
        <v>369.65</v>
      </c>
      <c r="M59" s="24">
        <v>24</v>
      </c>
      <c r="N59" s="54"/>
    </row>
    <row r="60" spans="1:14" x14ac:dyDescent="0.2">
      <c r="A60" s="169" t="s">
        <v>28</v>
      </c>
      <c r="B60" s="170"/>
      <c r="C60" s="171"/>
      <c r="D60" s="12"/>
      <c r="E60" s="119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L60" s="46">
        <v>388.13</v>
      </c>
      <c r="M60" s="47">
        <v>0</v>
      </c>
      <c r="N60" s="54"/>
    </row>
    <row r="61" spans="1:14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L61" s="5"/>
      <c r="M61" s="5"/>
    </row>
    <row r="62" spans="1:14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</row>
    <row r="63" spans="1:14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L63" s="5"/>
      <c r="M63" s="3"/>
    </row>
    <row r="64" spans="1:14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L64" s="5"/>
      <c r="M64" s="5"/>
    </row>
    <row r="65" spans="1:10" x14ac:dyDescent="0.2">
      <c r="A65" s="150" t="s">
        <v>32</v>
      </c>
      <c r="B65" s="151"/>
      <c r="C65" s="151"/>
      <c r="D65" s="151"/>
      <c r="E65" s="151"/>
      <c r="F65" s="151"/>
      <c r="G65" s="151"/>
      <c r="H65" s="151"/>
      <c r="I65" s="151"/>
      <c r="J65" s="183">
        <f>ROUND(J64,0)</f>
        <v>0</v>
      </c>
    </row>
    <row r="66" spans="1:10" x14ac:dyDescent="0.2">
      <c r="A66" s="152"/>
      <c r="B66" s="153"/>
      <c r="C66" s="153"/>
      <c r="D66" s="153"/>
      <c r="E66" s="153"/>
      <c r="F66" s="153"/>
      <c r="G66" s="153"/>
      <c r="H66" s="153"/>
      <c r="I66" s="153"/>
      <c r="J66" s="184"/>
    </row>
    <row r="67" spans="1:10" s="11" customFormat="1" x14ac:dyDescent="0.2"/>
    <row r="68" spans="1:10" s="11" customFormat="1" x14ac:dyDescent="0.2">
      <c r="A68" s="114" t="s">
        <v>74</v>
      </c>
    </row>
    <row r="69" spans="1:10" s="11" customFormat="1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</row>
    <row r="70" spans="1:10" s="11" customFormat="1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</row>
    <row r="71" spans="1:10" s="11" customFormat="1" x14ac:dyDescent="0.2">
      <c r="A71" s="181"/>
      <c r="B71" s="181"/>
      <c r="C71" s="181"/>
      <c r="D71" s="84"/>
      <c r="E71" s="120"/>
    </row>
    <row r="72" spans="1:10" s="11" customFormat="1" x14ac:dyDescent="0.2"/>
    <row r="73" spans="1:10" s="11" customFormat="1" x14ac:dyDescent="0.2"/>
    <row r="74" spans="1:10" s="11" customFormat="1" x14ac:dyDescent="0.2"/>
    <row r="75" spans="1:10" s="11" customFormat="1" x14ac:dyDescent="0.2"/>
    <row r="76" spans="1:10" s="11" customFormat="1" x14ac:dyDescent="0.2"/>
    <row r="77" spans="1:10" s="11" customFormat="1" x14ac:dyDescent="0.2"/>
    <row r="78" spans="1:10" s="11" customFormat="1" x14ac:dyDescent="0.2"/>
    <row r="79" spans="1:10" s="11" customFormat="1" x14ac:dyDescent="0.2"/>
    <row r="80" spans="1:1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</sheetData>
  <sheetProtection selectLockedCells="1" selectUnlockedCells="1"/>
  <mergeCells count="72">
    <mergeCell ref="G2:J2"/>
    <mergeCell ref="A29:C29"/>
    <mergeCell ref="A31:C31"/>
    <mergeCell ref="A32:C32"/>
    <mergeCell ref="A33:C33"/>
    <mergeCell ref="A24:C24"/>
    <mergeCell ref="A25:C25"/>
    <mergeCell ref="A26:C26"/>
    <mergeCell ref="A6:J6"/>
    <mergeCell ref="D7:D9"/>
    <mergeCell ref="F7:J7"/>
    <mergeCell ref="A11:C11"/>
    <mergeCell ref="A7:C9"/>
    <mergeCell ref="A17:C17"/>
    <mergeCell ref="A16:C16"/>
    <mergeCell ref="A10:C10"/>
    <mergeCell ref="A1:J1"/>
    <mergeCell ref="A3:J3"/>
    <mergeCell ref="A52:C52"/>
    <mergeCell ref="A53:C53"/>
    <mergeCell ref="A58:C58"/>
    <mergeCell ref="A42:C42"/>
    <mergeCell ref="A43:C43"/>
    <mergeCell ref="A47:C47"/>
    <mergeCell ref="A49:C49"/>
    <mergeCell ref="A50:C50"/>
    <mergeCell ref="J8:J9"/>
    <mergeCell ref="A56:C56"/>
    <mergeCell ref="A35:C35"/>
    <mergeCell ref="A36:C36"/>
    <mergeCell ref="A4:J4"/>
    <mergeCell ref="A2:F2"/>
    <mergeCell ref="A71:C71"/>
    <mergeCell ref="L9:M9"/>
    <mergeCell ref="J65:J66"/>
    <mergeCell ref="A40:C40"/>
    <mergeCell ref="A39:C39"/>
    <mergeCell ref="A30:C30"/>
    <mergeCell ref="A48:C48"/>
    <mergeCell ref="A45:C45"/>
    <mergeCell ref="A44:C44"/>
    <mergeCell ref="A51:C51"/>
    <mergeCell ref="A57:C57"/>
    <mergeCell ref="A55:C55"/>
    <mergeCell ref="A54:C54"/>
    <mergeCell ref="A63:C63"/>
    <mergeCell ref="A41:C41"/>
    <mergeCell ref="A46:C46"/>
    <mergeCell ref="A65:I66"/>
    <mergeCell ref="A27:C27"/>
    <mergeCell ref="A28:C28"/>
    <mergeCell ref="A18:C18"/>
    <mergeCell ref="A19:C19"/>
    <mergeCell ref="A20:C20"/>
    <mergeCell ref="A64:C64"/>
    <mergeCell ref="A59:C59"/>
    <mergeCell ref="A60:C60"/>
    <mergeCell ref="A34:C34"/>
    <mergeCell ref="A61:C61"/>
    <mergeCell ref="A62:C62"/>
    <mergeCell ref="A21:C21"/>
    <mergeCell ref="A37:C37"/>
    <mergeCell ref="A38:C38"/>
    <mergeCell ref="A23:C23"/>
    <mergeCell ref="A22:C22"/>
    <mergeCell ref="O9:S9"/>
    <mergeCell ref="O18:S18"/>
    <mergeCell ref="A12:C12"/>
    <mergeCell ref="A13:C13"/>
    <mergeCell ref="A14:C14"/>
    <mergeCell ref="A15:C15"/>
    <mergeCell ref="E7:E9"/>
  </mergeCells>
  <phoneticPr fontId="2" type="noConversion"/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  <ignoredErrors>
    <ignoredError sqref="Q11:Q1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4"/>
  <sheetViews>
    <sheetView zoomScaleNormal="100" workbookViewId="0">
      <selection sqref="A1:XFD9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2" max="12" width="9.85546875" bestFit="1" customWidth="1"/>
    <col min="15" max="15" width="9.140625" customWidth="1"/>
    <col min="16" max="17" width="12" customWidth="1"/>
    <col min="18" max="18" width="12.140625" customWidth="1"/>
  </cols>
  <sheetData>
    <row r="1" spans="1:18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8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8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8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8" s="57" customFormat="1" x14ac:dyDescent="0.2">
      <c r="F5" s="128"/>
      <c r="H5" s="128"/>
      <c r="I5" s="128"/>
    </row>
    <row r="6" spans="1:18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8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8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8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8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</row>
    <row r="11" spans="1:18" x14ac:dyDescent="0.2">
      <c r="A11" s="144" t="str">
        <f>'Cumulative Budget'!A11:C11</f>
        <v>Dr. XXX (PI)</v>
      </c>
      <c r="B11" s="145"/>
      <c r="C11" s="146"/>
      <c r="D11" s="121">
        <f>E11*M11</f>
        <v>0</v>
      </c>
      <c r="E11" s="136">
        <v>0</v>
      </c>
      <c r="F11" s="28">
        <f t="shared" ref="F11:F16" si="0">ROUND(L11/M11*D11,0)</f>
        <v>0</v>
      </c>
      <c r="G11" s="29">
        <f t="shared" ref="G11:I16" si="1">ROUND(F11*1.035,0)</f>
        <v>0</v>
      </c>
      <c r="H11" s="28">
        <f t="shared" si="1"/>
        <v>0</v>
      </c>
      <c r="I11" s="30">
        <f t="shared" si="1"/>
        <v>0</v>
      </c>
      <c r="J11" s="29">
        <f t="shared" ref="J11:J16" si="2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</row>
    <row r="12" spans="1:18" x14ac:dyDescent="0.2">
      <c r="A12" s="144"/>
      <c r="B12" s="145"/>
      <c r="C12" s="146"/>
      <c r="D12" s="49"/>
      <c r="E12" s="121"/>
      <c r="F12" s="28">
        <f t="shared" si="0"/>
        <v>0</v>
      </c>
      <c r="G12" s="29">
        <f t="shared" si="1"/>
        <v>0</v>
      </c>
      <c r="H12" s="28">
        <f t="shared" si="1"/>
        <v>0</v>
      </c>
      <c r="I12" s="30">
        <f t="shared" si="1"/>
        <v>0</v>
      </c>
      <c r="J12" s="29">
        <f t="shared" si="2"/>
        <v>0</v>
      </c>
      <c r="L12" s="25">
        <v>0</v>
      </c>
      <c r="M12" s="24">
        <v>9</v>
      </c>
      <c r="O12" s="69">
        <f t="shared" ref="O12:O16" si="3">SUM(L12)</f>
        <v>0</v>
      </c>
      <c r="P12" s="70">
        <f t="shared" ref="P12:P16" si="4">L12*1.035</f>
        <v>0</v>
      </c>
      <c r="Q12" s="70">
        <f t="shared" ref="Q12:R16" si="5">P12*1.035</f>
        <v>0</v>
      </c>
      <c r="R12" s="71">
        <f t="shared" si="5"/>
        <v>0</v>
      </c>
    </row>
    <row r="13" spans="1:18" x14ac:dyDescent="0.2">
      <c r="A13" s="144"/>
      <c r="B13" s="145"/>
      <c r="C13" s="146"/>
      <c r="D13" s="49"/>
      <c r="E13" s="121"/>
      <c r="F13" s="28">
        <f t="shared" si="0"/>
        <v>0</v>
      </c>
      <c r="G13" s="29">
        <f t="shared" si="1"/>
        <v>0</v>
      </c>
      <c r="H13" s="28">
        <f t="shared" si="1"/>
        <v>0</v>
      </c>
      <c r="I13" s="30">
        <f t="shared" si="1"/>
        <v>0</v>
      </c>
      <c r="J13" s="29">
        <f t="shared" si="2"/>
        <v>0</v>
      </c>
      <c r="L13" s="25">
        <v>0</v>
      </c>
      <c r="M13" s="24">
        <v>9</v>
      </c>
      <c r="O13" s="69">
        <f t="shared" si="3"/>
        <v>0</v>
      </c>
      <c r="P13" s="70">
        <f t="shared" si="4"/>
        <v>0</v>
      </c>
      <c r="Q13" s="70">
        <f t="shared" si="5"/>
        <v>0</v>
      </c>
      <c r="R13" s="71">
        <f t="shared" si="5"/>
        <v>0</v>
      </c>
    </row>
    <row r="14" spans="1:18" x14ac:dyDescent="0.2">
      <c r="A14" s="144"/>
      <c r="B14" s="145"/>
      <c r="C14" s="146"/>
      <c r="D14" s="49"/>
      <c r="E14" s="121"/>
      <c r="F14" s="28">
        <f t="shared" si="0"/>
        <v>0</v>
      </c>
      <c r="G14" s="29">
        <f t="shared" si="1"/>
        <v>0</v>
      </c>
      <c r="H14" s="28">
        <f t="shared" si="1"/>
        <v>0</v>
      </c>
      <c r="I14" s="30">
        <f t="shared" si="1"/>
        <v>0</v>
      </c>
      <c r="J14" s="29">
        <f t="shared" si="2"/>
        <v>0</v>
      </c>
      <c r="L14" s="25">
        <v>0</v>
      </c>
      <c r="M14" s="24">
        <v>9</v>
      </c>
      <c r="O14" s="69">
        <f t="shared" si="3"/>
        <v>0</v>
      </c>
      <c r="P14" s="70">
        <f t="shared" si="4"/>
        <v>0</v>
      </c>
      <c r="Q14" s="70">
        <f t="shared" si="5"/>
        <v>0</v>
      </c>
      <c r="R14" s="71">
        <f t="shared" si="5"/>
        <v>0</v>
      </c>
    </row>
    <row r="15" spans="1:18" x14ac:dyDescent="0.2">
      <c r="A15" s="144"/>
      <c r="B15" s="145"/>
      <c r="C15" s="146"/>
      <c r="D15" s="49"/>
      <c r="E15" s="121"/>
      <c r="F15" s="28">
        <f t="shared" si="0"/>
        <v>0</v>
      </c>
      <c r="G15" s="29">
        <f t="shared" si="1"/>
        <v>0</v>
      </c>
      <c r="H15" s="28">
        <f t="shared" si="1"/>
        <v>0</v>
      </c>
      <c r="I15" s="30">
        <f t="shared" si="1"/>
        <v>0</v>
      </c>
      <c r="J15" s="29">
        <f t="shared" si="2"/>
        <v>0</v>
      </c>
      <c r="L15" s="25">
        <v>0</v>
      </c>
      <c r="M15" s="24">
        <v>9</v>
      </c>
      <c r="O15" s="69">
        <f t="shared" si="3"/>
        <v>0</v>
      </c>
      <c r="P15" s="70">
        <f t="shared" si="4"/>
        <v>0</v>
      </c>
      <c r="Q15" s="70">
        <f t="shared" si="5"/>
        <v>0</v>
      </c>
      <c r="R15" s="71">
        <f t="shared" si="5"/>
        <v>0</v>
      </c>
    </row>
    <row r="16" spans="1:18" x14ac:dyDescent="0.2">
      <c r="A16" s="144"/>
      <c r="B16" s="145"/>
      <c r="C16" s="146"/>
      <c r="D16" s="49"/>
      <c r="E16" s="121"/>
      <c r="F16" s="28">
        <f t="shared" si="0"/>
        <v>0</v>
      </c>
      <c r="G16" s="29">
        <f t="shared" si="1"/>
        <v>0</v>
      </c>
      <c r="H16" s="28">
        <f t="shared" si="1"/>
        <v>0</v>
      </c>
      <c r="I16" s="30">
        <f t="shared" si="1"/>
        <v>0</v>
      </c>
      <c r="J16" s="29">
        <f t="shared" si="2"/>
        <v>0</v>
      </c>
      <c r="L16" s="25">
        <v>0</v>
      </c>
      <c r="M16" s="24">
        <v>9</v>
      </c>
      <c r="O16" s="74">
        <f t="shared" si="3"/>
        <v>0</v>
      </c>
      <c r="P16" s="72">
        <f t="shared" si="4"/>
        <v>0</v>
      </c>
      <c r="Q16" s="72">
        <f t="shared" si="5"/>
        <v>0</v>
      </c>
      <c r="R16" s="73">
        <f t="shared" si="5"/>
        <v>0</v>
      </c>
    </row>
    <row r="17" spans="1:18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</row>
    <row r="18" spans="1:18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</row>
    <row r="19" spans="1:18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</row>
    <row r="20" spans="1:18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6">ROUND(H20*1.03,0)</f>
        <v>0</v>
      </c>
      <c r="J20" s="29">
        <f t="shared" ref="J20:J31" si="7">ROUND(SUM(F20:I20),0)</f>
        <v>0</v>
      </c>
      <c r="L20" s="101">
        <v>50000</v>
      </c>
      <c r="M20" s="102">
        <v>0.22</v>
      </c>
      <c r="O20" s="207" t="e">
        <f t="shared" ref="O20:O22" si="8">F11/L11</f>
        <v>#DIV/0!</v>
      </c>
      <c r="P20" s="208" t="e">
        <f t="shared" ref="P20:R22" si="9">G11/P11</f>
        <v>#DIV/0!</v>
      </c>
      <c r="Q20" s="208" t="e">
        <f t="shared" si="9"/>
        <v>#DIV/0!</v>
      </c>
      <c r="R20" s="209" t="e">
        <f>I11/R11</f>
        <v>#DIV/0!</v>
      </c>
    </row>
    <row r="21" spans="1:18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10">ROUND(F21*1.03,0)</f>
        <v>0</v>
      </c>
      <c r="H21" s="103">
        <f t="shared" si="10"/>
        <v>0</v>
      </c>
      <c r="I21" s="30">
        <f t="shared" si="6"/>
        <v>0</v>
      </c>
      <c r="J21" s="29">
        <f t="shared" si="7"/>
        <v>0</v>
      </c>
      <c r="L21" s="101">
        <v>24000</v>
      </c>
      <c r="M21" s="54"/>
      <c r="O21" s="207" t="e">
        <f t="shared" si="8"/>
        <v>#DIV/0!</v>
      </c>
      <c r="P21" s="208" t="e">
        <f t="shared" si="9"/>
        <v>#DIV/0!</v>
      </c>
      <c r="Q21" s="208" t="e">
        <f t="shared" si="9"/>
        <v>#DIV/0!</v>
      </c>
      <c r="R21" s="209" t="e">
        <f t="shared" si="9"/>
        <v>#DIV/0!</v>
      </c>
    </row>
    <row r="22" spans="1:18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10"/>
        <v>0</v>
      </c>
      <c r="H22" s="103">
        <f t="shared" si="10"/>
        <v>0</v>
      </c>
      <c r="I22" s="30">
        <f t="shared" si="6"/>
        <v>0</v>
      </c>
      <c r="J22" s="29">
        <f t="shared" si="7"/>
        <v>0</v>
      </c>
      <c r="L22" s="101">
        <v>0</v>
      </c>
      <c r="M22" s="54"/>
      <c r="O22" s="207" t="e">
        <f t="shared" si="8"/>
        <v>#DIV/0!</v>
      </c>
      <c r="P22" s="208" t="e">
        <f t="shared" si="9"/>
        <v>#DIV/0!</v>
      </c>
      <c r="Q22" s="208" t="e">
        <f t="shared" si="9"/>
        <v>#DIV/0!</v>
      </c>
      <c r="R22" s="209" t="e">
        <f t="shared" si="9"/>
        <v>#DIV/0!</v>
      </c>
    </row>
    <row r="23" spans="1:18" s="90" customFormat="1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10"/>
        <v>0</v>
      </c>
      <c r="H23" s="103">
        <f t="shared" si="10"/>
        <v>0</v>
      </c>
      <c r="I23" s="30">
        <f t="shared" ref="I23" si="11">ROUND(H23*1.03,0)</f>
        <v>0</v>
      </c>
      <c r="J23" s="29">
        <f t="shared" si="7"/>
        <v>0</v>
      </c>
      <c r="L23" s="101">
        <v>0</v>
      </c>
      <c r="M23" s="54"/>
      <c r="O23" s="207" t="e">
        <f t="shared" ref="O23" si="12">F14/L14</f>
        <v>#DIV/0!</v>
      </c>
      <c r="P23" s="208" t="e">
        <f t="shared" ref="P23" si="13">G14/P14</f>
        <v>#DIV/0!</v>
      </c>
      <c r="Q23" s="208" t="e">
        <f t="shared" ref="Q23" si="14">H14/Q14</f>
        <v>#DIV/0!</v>
      </c>
      <c r="R23" s="209" t="e">
        <f t="shared" ref="R23" si="15">I14/R14</f>
        <v>#DIV/0!</v>
      </c>
    </row>
    <row r="24" spans="1:18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10"/>
        <v>0</v>
      </c>
      <c r="H24" s="103">
        <f t="shared" si="10"/>
        <v>0</v>
      </c>
      <c r="I24" s="30">
        <f t="shared" si="6"/>
        <v>0</v>
      </c>
      <c r="J24" s="29">
        <f t="shared" si="7"/>
        <v>0</v>
      </c>
      <c r="L24" s="101">
        <v>0</v>
      </c>
      <c r="M24" s="54"/>
      <c r="O24" s="207" t="e">
        <f>F15/L15</f>
        <v>#DIV/0!</v>
      </c>
      <c r="P24" s="208" t="e">
        <f t="shared" ref="P24:R25" si="16">G15/P15</f>
        <v>#DIV/0!</v>
      </c>
      <c r="Q24" s="208" t="e">
        <f t="shared" si="16"/>
        <v>#DIV/0!</v>
      </c>
      <c r="R24" s="209" t="e">
        <f t="shared" si="16"/>
        <v>#DIV/0!</v>
      </c>
    </row>
    <row r="25" spans="1:18" x14ac:dyDescent="0.2">
      <c r="A25" s="157"/>
      <c r="B25" s="158"/>
      <c r="C25" s="159"/>
      <c r="D25" s="49"/>
      <c r="E25" s="121"/>
      <c r="F25" s="28"/>
      <c r="G25" s="29"/>
      <c r="H25" s="28"/>
      <c r="I25" s="30"/>
      <c r="J25" s="29"/>
      <c r="L25" s="3"/>
      <c r="M25" s="3"/>
      <c r="O25" s="210" t="e">
        <f>F16/L16</f>
        <v>#DIV/0!</v>
      </c>
      <c r="P25" s="211" t="e">
        <f t="shared" si="16"/>
        <v>#DIV/0!</v>
      </c>
      <c r="Q25" s="211" t="e">
        <f t="shared" si="16"/>
        <v>#DIV/0!</v>
      </c>
      <c r="R25" s="212" t="e">
        <f t="shared" si="16"/>
        <v>#DIV/0!</v>
      </c>
    </row>
    <row r="26" spans="1:18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7"/>
        <v>0</v>
      </c>
      <c r="L26" s="3"/>
      <c r="M26" s="3"/>
    </row>
    <row r="27" spans="1:18" x14ac:dyDescent="0.2">
      <c r="A27" s="154" t="s">
        <v>35</v>
      </c>
      <c r="B27" s="155"/>
      <c r="C27" s="156"/>
      <c r="D27" s="52"/>
      <c r="E27" s="126"/>
      <c r="F27" s="28"/>
      <c r="G27" s="29"/>
      <c r="H27" s="28"/>
      <c r="I27" s="30"/>
      <c r="J27" s="29"/>
      <c r="L27" s="3"/>
      <c r="M27" s="3"/>
    </row>
    <row r="28" spans="1:18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7"/>
        <v>0</v>
      </c>
      <c r="L28" s="3"/>
      <c r="M28" s="3"/>
    </row>
    <row r="29" spans="1:18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7"/>
        <v>0</v>
      </c>
      <c r="L29" s="3"/>
      <c r="M29" s="3"/>
    </row>
    <row r="30" spans="1:18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7"/>
        <v>0</v>
      </c>
      <c r="L30" s="3"/>
      <c r="M30" s="3"/>
    </row>
    <row r="31" spans="1:18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7"/>
        <v>0</v>
      </c>
      <c r="L31" s="3"/>
      <c r="M31" s="3"/>
    </row>
    <row r="32" spans="1:18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L32" s="3"/>
      <c r="M32" s="3"/>
    </row>
    <row r="33" spans="1:13" x14ac:dyDescent="0.2">
      <c r="A33" s="160" t="s">
        <v>37</v>
      </c>
      <c r="B33" s="161"/>
      <c r="C33" s="162"/>
      <c r="D33" s="48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L33" s="3"/>
      <c r="M33" s="3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L36" s="3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L37" s="3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L38" s="3"/>
      <c r="M38" s="3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7">ROUND(SUM(F39:I39),0)</f>
        <v>0</v>
      </c>
      <c r="L39" s="3"/>
      <c r="M39" s="3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7"/>
        <v>0</v>
      </c>
      <c r="L40" s="3"/>
      <c r="M40" s="3"/>
    </row>
    <row r="41" spans="1:13" x14ac:dyDescent="0.2">
      <c r="A41" s="169" t="s">
        <v>30</v>
      </c>
      <c r="B41" s="170"/>
      <c r="C41" s="171"/>
      <c r="D41" s="5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7"/>
        <v>0</v>
      </c>
      <c r="L41" s="5"/>
      <c r="M41" s="5"/>
    </row>
    <row r="42" spans="1:13" x14ac:dyDescent="0.2">
      <c r="A42" s="169"/>
      <c r="B42" s="170"/>
      <c r="C42" s="171"/>
      <c r="D42" s="53"/>
      <c r="E42" s="124"/>
      <c r="F42" s="31"/>
      <c r="G42" s="32"/>
      <c r="H42" s="31"/>
      <c r="I42" s="43"/>
      <c r="J42" s="29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L43" s="3"/>
      <c r="M43" s="3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7"/>
        <v>0</v>
      </c>
      <c r="L44" s="3"/>
      <c r="M44" s="3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7"/>
        <v>0</v>
      </c>
      <c r="L45" s="3"/>
      <c r="M45" s="3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7"/>
        <v>0</v>
      </c>
      <c r="L46" s="3"/>
      <c r="M46" s="3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7"/>
        <v>0</v>
      </c>
      <c r="L47" s="3"/>
      <c r="M47" s="3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7"/>
        <v>0</v>
      </c>
      <c r="L48" s="3"/>
      <c r="M48" s="3"/>
    </row>
    <row r="49" spans="1:18" ht="12.75" hidden="1" customHeight="1" x14ac:dyDescent="0.2">
      <c r="A49" s="169" t="s">
        <v>29</v>
      </c>
      <c r="B49" s="170"/>
      <c r="C49" s="171"/>
      <c r="D49" s="5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18">SUM(I44:I48)</f>
        <v>0</v>
      </c>
      <c r="J49" s="32">
        <f t="shared" si="17"/>
        <v>0</v>
      </c>
      <c r="L49" s="5"/>
      <c r="M49" s="3"/>
    </row>
    <row r="50" spans="1:18" ht="12.75" hidden="1" customHeight="1" x14ac:dyDescent="0.2">
      <c r="A50" s="169"/>
      <c r="B50" s="170"/>
      <c r="C50" s="171"/>
      <c r="D50" s="53"/>
      <c r="E50" s="124"/>
      <c r="F50" s="31"/>
      <c r="G50" s="32"/>
      <c r="H50" s="31"/>
      <c r="I50" s="43"/>
      <c r="J50" s="29"/>
      <c r="L50" s="5"/>
      <c r="M50" s="3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L51" s="3"/>
      <c r="M51" s="3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7"/>
        <v>0</v>
      </c>
      <c r="L52" s="3"/>
      <c r="M52" s="3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7"/>
        <v>0</v>
      </c>
      <c r="L53" s="3"/>
      <c r="M53" s="3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7"/>
        <v>0</v>
      </c>
      <c r="L54" s="3"/>
      <c r="M54" s="3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7"/>
        <v>0</v>
      </c>
      <c r="L55" s="3"/>
      <c r="M55" s="3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7"/>
        <v>0</v>
      </c>
      <c r="L56" s="3"/>
      <c r="M56" s="3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7"/>
        <v>0</v>
      </c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7"/>
        <v>0</v>
      </c>
      <c r="L58" s="26" t="s">
        <v>44</v>
      </c>
      <c r="M58" s="26" t="s">
        <v>45</v>
      </c>
    </row>
    <row r="59" spans="1:18" x14ac:dyDescent="0.2">
      <c r="A59" s="160" t="s">
        <v>21</v>
      </c>
      <c r="B59" s="161"/>
      <c r="C59" s="162"/>
      <c r="D59" s="48"/>
      <c r="E59" s="122"/>
      <c r="F59" s="28">
        <f>ROUND(L60*M60*D59+L61*M61*D59,0)</f>
        <v>0</v>
      </c>
      <c r="G59" s="29">
        <f t="shared" ref="G59:I59" si="19">ROUND(F59*1.05,0)</f>
        <v>0</v>
      </c>
      <c r="H59" s="28">
        <f t="shared" si="19"/>
        <v>0</v>
      </c>
      <c r="I59" s="29">
        <f t="shared" si="19"/>
        <v>0</v>
      </c>
      <c r="J59" s="29">
        <f t="shared" si="17"/>
        <v>0</v>
      </c>
      <c r="L59" s="46">
        <v>369.65</v>
      </c>
      <c r="M59" s="24">
        <v>24</v>
      </c>
      <c r="N59" s="54"/>
    </row>
    <row r="60" spans="1:18" x14ac:dyDescent="0.2">
      <c r="A60" s="169" t="s">
        <v>28</v>
      </c>
      <c r="B60" s="170"/>
      <c r="C60" s="171"/>
      <c r="D60" s="5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L60" s="46">
        <v>388.13</v>
      </c>
      <c r="M60" s="47">
        <v>0</v>
      </c>
      <c r="N60" s="54"/>
      <c r="O60" s="8"/>
      <c r="P60" s="8"/>
      <c r="Q60" s="8"/>
      <c r="R60" s="8"/>
    </row>
    <row r="61" spans="1:18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L61" s="5"/>
      <c r="M61" s="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L63" s="5"/>
      <c r="M63" s="3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L64" s="5"/>
      <c r="M64" s="5"/>
    </row>
    <row r="65" spans="1:18" ht="12.7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50"/>
      <c r="J65" s="183">
        <f>ROUND(J64,0)</f>
        <v>0</v>
      </c>
      <c r="O65" s="11"/>
      <c r="P65" s="11"/>
      <c r="Q65" s="11"/>
      <c r="R65" s="11"/>
    </row>
    <row r="66" spans="1:18" ht="12.7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51"/>
      <c r="J66" s="184"/>
      <c r="O66" s="11"/>
      <c r="P66" s="11"/>
      <c r="Q66" s="11"/>
      <c r="R66" s="11"/>
    </row>
    <row r="67" spans="1:18" s="11" customFormat="1" x14ac:dyDescent="0.2"/>
    <row r="68" spans="1:18" s="11" customFormat="1" x14ac:dyDescent="0.2">
      <c r="A68" s="114" t="s">
        <v>74</v>
      </c>
    </row>
    <row r="69" spans="1:18" s="11" customFormat="1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</row>
    <row r="70" spans="1:18" s="11" customFormat="1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</row>
    <row r="71" spans="1:18" s="11" customFormat="1" x14ac:dyDescent="0.2">
      <c r="A71" s="181"/>
      <c r="B71" s="181"/>
      <c r="C71" s="181"/>
      <c r="D71" s="84"/>
      <c r="E71" s="125"/>
    </row>
    <row r="72" spans="1:18" s="11" customFormat="1" x14ac:dyDescent="0.2"/>
    <row r="73" spans="1:18" s="11" customFormat="1" x14ac:dyDescent="0.2"/>
    <row r="74" spans="1:18" s="11" customFormat="1" x14ac:dyDescent="0.2"/>
    <row r="75" spans="1:18" s="11" customFormat="1" x14ac:dyDescent="0.2"/>
    <row r="76" spans="1:18" s="11" customFormat="1" x14ac:dyDescent="0.2"/>
    <row r="77" spans="1:18" s="11" customFormat="1" x14ac:dyDescent="0.2"/>
    <row r="78" spans="1:18" s="11" customFormat="1" x14ac:dyDescent="0.2"/>
    <row r="79" spans="1:18" s="11" customFormat="1" x14ac:dyDescent="0.2"/>
    <row r="80" spans="1:18" s="11" customFormat="1" x14ac:dyDescent="0.2"/>
    <row r="81" spans="10:10" s="11" customFormat="1" x14ac:dyDescent="0.2"/>
    <row r="82" spans="10:10" s="11" customFormat="1" x14ac:dyDescent="0.2"/>
    <row r="83" spans="10:10" s="11" customFormat="1" x14ac:dyDescent="0.2"/>
    <row r="84" spans="10:10" s="11" customFormat="1" x14ac:dyDescent="0.2"/>
    <row r="85" spans="10:10" s="11" customFormat="1" x14ac:dyDescent="0.2"/>
    <row r="86" spans="10:10" s="11" customFormat="1" x14ac:dyDescent="0.2"/>
    <row r="87" spans="10:10" s="11" customFormat="1" x14ac:dyDescent="0.2"/>
    <row r="88" spans="10:10" s="11" customFormat="1" x14ac:dyDescent="0.2"/>
    <row r="89" spans="10:10" s="11" customFormat="1" x14ac:dyDescent="0.2"/>
    <row r="90" spans="10:10" s="11" customFormat="1" x14ac:dyDescent="0.2">
      <c r="J90" s="95"/>
    </row>
    <row r="91" spans="10:10" s="11" customFormat="1" x14ac:dyDescent="0.2">
      <c r="J91" s="95"/>
    </row>
    <row r="92" spans="10:10" s="11" customFormat="1" x14ac:dyDescent="0.2">
      <c r="J92" s="95"/>
    </row>
    <row r="93" spans="10:10" s="11" customFormat="1" x14ac:dyDescent="0.2">
      <c r="J93" s="95"/>
    </row>
    <row r="94" spans="10:10" s="11" customFormat="1" x14ac:dyDescent="0.2">
      <c r="J94" s="95"/>
    </row>
    <row r="95" spans="10:10" s="11" customFormat="1" x14ac:dyDescent="0.2">
      <c r="J95" s="95"/>
    </row>
    <row r="96" spans="10:10" s="11" customFormat="1" x14ac:dyDescent="0.2">
      <c r="J96" s="95"/>
    </row>
    <row r="97" spans="10:10" s="11" customFormat="1" x14ac:dyDescent="0.2">
      <c r="J97" s="95"/>
    </row>
    <row r="98" spans="10:10" s="11" customFormat="1" x14ac:dyDescent="0.2">
      <c r="J98" s="95"/>
    </row>
    <row r="99" spans="10:10" s="11" customFormat="1" x14ac:dyDescent="0.2">
      <c r="J99" s="95"/>
    </row>
    <row r="100" spans="10:10" s="11" customFormat="1" x14ac:dyDescent="0.2">
      <c r="J100" s="95"/>
    </row>
    <row r="101" spans="10:10" s="11" customFormat="1" x14ac:dyDescent="0.2">
      <c r="J101" s="95"/>
    </row>
    <row r="102" spans="10:10" s="11" customFormat="1" x14ac:dyDescent="0.2">
      <c r="J102" s="95"/>
    </row>
    <row r="103" spans="10:10" s="11" customFormat="1" x14ac:dyDescent="0.2">
      <c r="J103" s="95"/>
    </row>
    <row r="104" spans="10:10" s="11" customFormat="1" x14ac:dyDescent="0.2">
      <c r="J104" s="95"/>
    </row>
    <row r="105" spans="10:10" s="11" customFormat="1" x14ac:dyDescent="0.2">
      <c r="J105" s="95"/>
    </row>
    <row r="106" spans="10:10" s="11" customFormat="1" x14ac:dyDescent="0.2">
      <c r="J106" s="95"/>
    </row>
    <row r="107" spans="10:10" s="11" customFormat="1" x14ac:dyDescent="0.2">
      <c r="J107" s="95"/>
    </row>
    <row r="108" spans="10:10" s="11" customFormat="1" x14ac:dyDescent="0.2">
      <c r="J108" s="95"/>
    </row>
    <row r="109" spans="10:10" s="11" customFormat="1" x14ac:dyDescent="0.2">
      <c r="J109" s="95"/>
    </row>
    <row r="110" spans="10:10" s="11" customFormat="1" x14ac:dyDescent="0.2">
      <c r="J110" s="95"/>
    </row>
    <row r="111" spans="10:10" s="11" customFormat="1" x14ac:dyDescent="0.2">
      <c r="J111" s="95"/>
    </row>
    <row r="112" spans="10:10" s="11" customFormat="1" x14ac:dyDescent="0.2">
      <c r="J112" s="95"/>
    </row>
    <row r="113" spans="10:10" s="11" customFormat="1" x14ac:dyDescent="0.2">
      <c r="J113" s="95"/>
    </row>
    <row r="114" spans="10:10" s="11" customFormat="1" x14ac:dyDescent="0.2">
      <c r="J114" s="95"/>
    </row>
    <row r="115" spans="10:10" s="11" customFormat="1" x14ac:dyDescent="0.2">
      <c r="J115" s="95"/>
    </row>
    <row r="116" spans="10:10" s="11" customFormat="1" x14ac:dyDescent="0.2">
      <c r="J116" s="95"/>
    </row>
    <row r="117" spans="10:10" s="11" customFormat="1" x14ac:dyDescent="0.2">
      <c r="J117" s="95"/>
    </row>
    <row r="118" spans="10:10" s="11" customFormat="1" x14ac:dyDescent="0.2">
      <c r="J118" s="95"/>
    </row>
    <row r="119" spans="10:10" s="11" customFormat="1" x14ac:dyDescent="0.2">
      <c r="J119" s="95"/>
    </row>
    <row r="120" spans="10:10" s="11" customFormat="1" x14ac:dyDescent="0.2">
      <c r="J120" s="95"/>
    </row>
    <row r="121" spans="10:10" s="11" customFormat="1" x14ac:dyDescent="0.2">
      <c r="J121" s="95"/>
    </row>
    <row r="122" spans="10:10" s="11" customFormat="1" x14ac:dyDescent="0.2">
      <c r="J122" s="95"/>
    </row>
    <row r="123" spans="10:10" s="11" customFormat="1" x14ac:dyDescent="0.2">
      <c r="J123" s="95"/>
    </row>
    <row r="124" spans="10:10" s="11" customFormat="1" x14ac:dyDescent="0.2">
      <c r="J124" s="95"/>
    </row>
    <row r="125" spans="10:10" s="11" customFormat="1" x14ac:dyDescent="0.2">
      <c r="J125" s="95"/>
    </row>
    <row r="126" spans="10:10" s="11" customFormat="1" x14ac:dyDescent="0.2">
      <c r="J126" s="95"/>
    </row>
    <row r="127" spans="10:10" s="11" customFormat="1" x14ac:dyDescent="0.2">
      <c r="J127" s="95"/>
    </row>
    <row r="128" spans="10:10" s="11" customFormat="1" x14ac:dyDescent="0.2">
      <c r="J128" s="95"/>
    </row>
    <row r="129" spans="10:10" s="11" customFormat="1" x14ac:dyDescent="0.2">
      <c r="J129" s="95"/>
    </row>
    <row r="130" spans="10:10" s="11" customFormat="1" x14ac:dyDescent="0.2">
      <c r="J130" s="95"/>
    </row>
    <row r="131" spans="10:10" s="11" customFormat="1" x14ac:dyDescent="0.2">
      <c r="J131" s="95"/>
    </row>
    <row r="132" spans="10:10" s="11" customFormat="1" x14ac:dyDescent="0.2">
      <c r="J132" s="95"/>
    </row>
    <row r="133" spans="10:10" s="11" customFormat="1" x14ac:dyDescent="0.2">
      <c r="J133" s="95"/>
    </row>
    <row r="134" spans="10:10" s="11" customFormat="1" x14ac:dyDescent="0.2">
      <c r="J134" s="95"/>
    </row>
    <row r="135" spans="10:10" s="11" customFormat="1" x14ac:dyDescent="0.2">
      <c r="J135" s="95"/>
    </row>
    <row r="136" spans="10:10" s="11" customFormat="1" x14ac:dyDescent="0.2">
      <c r="J136" s="95"/>
    </row>
    <row r="137" spans="10:10" s="11" customFormat="1" x14ac:dyDescent="0.2">
      <c r="J137" s="95"/>
    </row>
    <row r="138" spans="10:10" s="11" customFormat="1" x14ac:dyDescent="0.2">
      <c r="J138" s="95"/>
    </row>
    <row r="139" spans="10:10" s="11" customFormat="1" x14ac:dyDescent="0.2">
      <c r="J139" s="95"/>
    </row>
    <row r="140" spans="10:10" s="11" customFormat="1" x14ac:dyDescent="0.2">
      <c r="J140" s="95"/>
    </row>
    <row r="141" spans="10:10" s="11" customFormat="1" x14ac:dyDescent="0.2">
      <c r="J141" s="95"/>
    </row>
    <row r="142" spans="10:10" s="11" customFormat="1" x14ac:dyDescent="0.2">
      <c r="J142" s="95"/>
    </row>
    <row r="143" spans="10:10" s="11" customFormat="1" x14ac:dyDescent="0.2">
      <c r="J143" s="95"/>
    </row>
    <row r="144" spans="10:10" s="11" customFormat="1" x14ac:dyDescent="0.2">
      <c r="J144" s="95"/>
    </row>
    <row r="145" spans="10:10" s="11" customFormat="1" x14ac:dyDescent="0.2">
      <c r="J145" s="95"/>
    </row>
    <row r="146" spans="10:10" s="11" customFormat="1" x14ac:dyDescent="0.2">
      <c r="J146" s="95"/>
    </row>
    <row r="147" spans="10:10" s="11" customFormat="1" x14ac:dyDescent="0.2">
      <c r="J147" s="95"/>
    </row>
    <row r="148" spans="10:10" s="11" customFormat="1" x14ac:dyDescent="0.2">
      <c r="J148" s="95"/>
    </row>
    <row r="149" spans="10:10" s="11" customFormat="1" x14ac:dyDescent="0.2">
      <c r="J149" s="95"/>
    </row>
    <row r="150" spans="10:10" s="11" customFormat="1" x14ac:dyDescent="0.2">
      <c r="J150" s="95"/>
    </row>
    <row r="151" spans="10:10" s="11" customFormat="1" x14ac:dyDescent="0.2">
      <c r="J151" s="95"/>
    </row>
    <row r="152" spans="10:10" s="11" customFormat="1" x14ac:dyDescent="0.2">
      <c r="J152" s="95"/>
    </row>
    <row r="153" spans="10:10" s="11" customFormat="1" x14ac:dyDescent="0.2">
      <c r="J153" s="95"/>
    </row>
    <row r="154" spans="10:10" s="11" customFormat="1" x14ac:dyDescent="0.2">
      <c r="J154" s="95"/>
    </row>
    <row r="155" spans="10:10" s="11" customFormat="1" x14ac:dyDescent="0.2">
      <c r="J155" s="95"/>
    </row>
    <row r="156" spans="10:10" s="11" customFormat="1" x14ac:dyDescent="0.2">
      <c r="J156" s="95"/>
    </row>
    <row r="157" spans="10:10" s="11" customFormat="1" x14ac:dyDescent="0.2">
      <c r="J157" s="95"/>
    </row>
    <row r="158" spans="10:10" s="11" customFormat="1" x14ac:dyDescent="0.2">
      <c r="J158" s="95"/>
    </row>
    <row r="159" spans="10:10" s="11" customFormat="1" x14ac:dyDescent="0.2">
      <c r="J159" s="95"/>
    </row>
    <row r="160" spans="10:10" s="11" customFormat="1" x14ac:dyDescent="0.2">
      <c r="J160" s="95"/>
    </row>
    <row r="161" spans="10:18" s="11" customFormat="1" x14ac:dyDescent="0.2">
      <c r="J161" s="95"/>
    </row>
    <row r="162" spans="10:18" s="11" customFormat="1" x14ac:dyDescent="0.2">
      <c r="J162" s="95"/>
    </row>
    <row r="163" spans="10:18" s="11" customFormat="1" x14ac:dyDescent="0.2">
      <c r="J163" s="95"/>
    </row>
    <row r="164" spans="10:18" s="11" customFormat="1" x14ac:dyDescent="0.2">
      <c r="J164" s="95"/>
    </row>
    <row r="165" spans="10:18" s="11" customFormat="1" x14ac:dyDescent="0.2">
      <c r="J165" s="95"/>
    </row>
    <row r="166" spans="10:18" s="11" customFormat="1" x14ac:dyDescent="0.2">
      <c r="J166" s="95"/>
    </row>
    <row r="167" spans="10:18" s="11" customFormat="1" x14ac:dyDescent="0.2">
      <c r="J167" s="95"/>
    </row>
    <row r="168" spans="10:18" s="11" customFormat="1" x14ac:dyDescent="0.2">
      <c r="J168" s="95"/>
    </row>
    <row r="169" spans="10:18" s="11" customFormat="1" x14ac:dyDescent="0.2">
      <c r="J169" s="95"/>
    </row>
    <row r="170" spans="10:18" s="11" customFormat="1" x14ac:dyDescent="0.2">
      <c r="J170" s="95"/>
    </row>
    <row r="171" spans="10:18" s="11" customFormat="1" x14ac:dyDescent="0.2">
      <c r="J171" s="95"/>
    </row>
    <row r="172" spans="10:18" s="11" customFormat="1" x14ac:dyDescent="0.2">
      <c r="J172" s="95"/>
    </row>
    <row r="173" spans="10:18" s="11" customFormat="1" x14ac:dyDescent="0.2">
      <c r="J173" s="95"/>
      <c r="O173"/>
      <c r="P173"/>
      <c r="Q173"/>
      <c r="R173"/>
    </row>
    <row r="174" spans="10:18" s="11" customFormat="1" x14ac:dyDescent="0.2">
      <c r="J174" s="95"/>
      <c r="O174"/>
      <c r="P174"/>
      <c r="Q174"/>
      <c r="R174"/>
    </row>
  </sheetData>
  <sheetProtection selectLockedCells="1" selectUnlockedCells="1"/>
  <mergeCells count="72">
    <mergeCell ref="A20:C20"/>
    <mergeCell ref="A10:C10"/>
    <mergeCell ref="A21:C21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A23:C23"/>
    <mergeCell ref="A22:C22"/>
    <mergeCell ref="O18:R18"/>
    <mergeCell ref="O9:R9"/>
    <mergeCell ref="J65:J6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</mergeCells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9"/>
  <sheetViews>
    <sheetView zoomScaleNormal="100" workbookViewId="0">
      <selection activeCell="J5" sqref="J1:J1048576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2" max="12" width="9.85546875" bestFit="1" customWidth="1"/>
    <col min="15" max="15" width="14.5703125" customWidth="1"/>
    <col min="16" max="16" width="15.85546875" customWidth="1"/>
    <col min="17" max="17" width="14" customWidth="1"/>
    <col min="18" max="18" width="12.140625" customWidth="1"/>
    <col min="19" max="19" width="13.85546875" customWidth="1"/>
  </cols>
  <sheetData>
    <row r="1" spans="1:19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9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  <c r="S10" s="57"/>
    </row>
    <row r="11" spans="1:19" x14ac:dyDescent="0.2">
      <c r="A11" s="144"/>
      <c r="B11" s="145"/>
      <c r="C11" s="146"/>
      <c r="D11" s="49"/>
      <c r="E11" s="121"/>
      <c r="F11" s="28">
        <f t="shared" ref="F11:F16" si="0">ROUND(L11/M11*D11,0)</f>
        <v>0</v>
      </c>
      <c r="G11" s="29">
        <f t="shared" ref="G11:I16" si="1">ROUND(F11*1.035,0)</f>
        <v>0</v>
      </c>
      <c r="H11" s="28">
        <f t="shared" si="1"/>
        <v>0</v>
      </c>
      <c r="I11" s="30">
        <f t="shared" si="1"/>
        <v>0</v>
      </c>
      <c r="J11" s="29">
        <f t="shared" ref="J11:J16" si="2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  <c r="S11" s="61"/>
    </row>
    <row r="12" spans="1:19" x14ac:dyDescent="0.2">
      <c r="A12" s="144" t="str">
        <f>'Cumulative Budget'!A12:C12</f>
        <v>Dr. XXX (CoPI1)</v>
      </c>
      <c r="B12" s="145"/>
      <c r="C12" s="146"/>
      <c r="D12" s="121">
        <f t="shared" ref="D12" si="3">E12*M12</f>
        <v>0</v>
      </c>
      <c r="E12" s="136">
        <v>0</v>
      </c>
      <c r="F12" s="28">
        <f t="shared" si="0"/>
        <v>0</v>
      </c>
      <c r="G12" s="29">
        <f t="shared" si="1"/>
        <v>0</v>
      </c>
      <c r="H12" s="28">
        <f t="shared" si="1"/>
        <v>0</v>
      </c>
      <c r="I12" s="30">
        <f t="shared" si="1"/>
        <v>0</v>
      </c>
      <c r="J12" s="29">
        <f t="shared" si="2"/>
        <v>0</v>
      </c>
      <c r="L12" s="25">
        <v>0</v>
      </c>
      <c r="M12" s="24">
        <v>9</v>
      </c>
      <c r="O12" s="69">
        <f t="shared" ref="O12:O16" si="4">SUM(L12)</f>
        <v>0</v>
      </c>
      <c r="P12" s="70">
        <f t="shared" ref="P12:P16" si="5">L12*1.035</f>
        <v>0</v>
      </c>
      <c r="Q12" s="70">
        <f t="shared" ref="Q12:R16" si="6">P12*1.035</f>
        <v>0</v>
      </c>
      <c r="R12" s="71">
        <f t="shared" si="6"/>
        <v>0</v>
      </c>
      <c r="S12" s="61"/>
    </row>
    <row r="13" spans="1:19" x14ac:dyDescent="0.2">
      <c r="A13" s="144"/>
      <c r="B13" s="145"/>
      <c r="C13" s="146"/>
      <c r="D13" s="49"/>
      <c r="E13" s="121"/>
      <c r="F13" s="28">
        <f t="shared" si="0"/>
        <v>0</v>
      </c>
      <c r="G13" s="29">
        <f t="shared" si="1"/>
        <v>0</v>
      </c>
      <c r="H13" s="28">
        <f t="shared" si="1"/>
        <v>0</v>
      </c>
      <c r="I13" s="30">
        <f t="shared" si="1"/>
        <v>0</v>
      </c>
      <c r="J13" s="29">
        <f t="shared" si="2"/>
        <v>0</v>
      </c>
      <c r="L13" s="25">
        <v>0</v>
      </c>
      <c r="M13" s="24">
        <v>9</v>
      </c>
      <c r="O13" s="69">
        <f t="shared" si="4"/>
        <v>0</v>
      </c>
      <c r="P13" s="70">
        <f t="shared" si="5"/>
        <v>0</v>
      </c>
      <c r="Q13" s="70">
        <f t="shared" si="6"/>
        <v>0</v>
      </c>
      <c r="R13" s="71">
        <f t="shared" si="6"/>
        <v>0</v>
      </c>
      <c r="S13" s="61"/>
    </row>
    <row r="14" spans="1:19" x14ac:dyDescent="0.2">
      <c r="A14" s="144"/>
      <c r="B14" s="145"/>
      <c r="C14" s="146"/>
      <c r="D14" s="49"/>
      <c r="E14" s="121"/>
      <c r="F14" s="28">
        <f t="shared" si="0"/>
        <v>0</v>
      </c>
      <c r="G14" s="29">
        <f t="shared" si="1"/>
        <v>0</v>
      </c>
      <c r="H14" s="28">
        <f t="shared" si="1"/>
        <v>0</v>
      </c>
      <c r="I14" s="30">
        <f t="shared" si="1"/>
        <v>0</v>
      </c>
      <c r="J14" s="29">
        <f t="shared" si="2"/>
        <v>0</v>
      </c>
      <c r="L14" s="25">
        <v>0</v>
      </c>
      <c r="M14" s="24">
        <v>9</v>
      </c>
      <c r="O14" s="69">
        <f t="shared" si="4"/>
        <v>0</v>
      </c>
      <c r="P14" s="70">
        <f t="shared" si="5"/>
        <v>0</v>
      </c>
      <c r="Q14" s="70">
        <f t="shared" si="6"/>
        <v>0</v>
      </c>
      <c r="R14" s="71">
        <f t="shared" si="6"/>
        <v>0</v>
      </c>
      <c r="S14" s="61"/>
    </row>
    <row r="15" spans="1:19" x14ac:dyDescent="0.2">
      <c r="A15" s="144"/>
      <c r="B15" s="145"/>
      <c r="C15" s="146"/>
      <c r="D15" s="49"/>
      <c r="E15" s="121"/>
      <c r="F15" s="28">
        <f t="shared" si="0"/>
        <v>0</v>
      </c>
      <c r="G15" s="29">
        <f t="shared" si="1"/>
        <v>0</v>
      </c>
      <c r="H15" s="28">
        <f t="shared" si="1"/>
        <v>0</v>
      </c>
      <c r="I15" s="30">
        <f t="shared" si="1"/>
        <v>0</v>
      </c>
      <c r="J15" s="29">
        <f t="shared" si="2"/>
        <v>0</v>
      </c>
      <c r="L15" s="25">
        <v>0</v>
      </c>
      <c r="M15" s="24">
        <v>9</v>
      </c>
      <c r="O15" s="69">
        <f t="shared" si="4"/>
        <v>0</v>
      </c>
      <c r="P15" s="70">
        <f t="shared" si="5"/>
        <v>0</v>
      </c>
      <c r="Q15" s="70">
        <f t="shared" si="6"/>
        <v>0</v>
      </c>
      <c r="R15" s="71">
        <f t="shared" si="6"/>
        <v>0</v>
      </c>
      <c r="S15" s="61"/>
    </row>
    <row r="16" spans="1:19" x14ac:dyDescent="0.2">
      <c r="A16" s="144"/>
      <c r="B16" s="145"/>
      <c r="C16" s="146"/>
      <c r="D16" s="49"/>
      <c r="E16" s="121"/>
      <c r="F16" s="28">
        <f t="shared" si="0"/>
        <v>0</v>
      </c>
      <c r="G16" s="29">
        <f t="shared" si="1"/>
        <v>0</v>
      </c>
      <c r="H16" s="28">
        <f t="shared" si="1"/>
        <v>0</v>
      </c>
      <c r="I16" s="30">
        <f t="shared" si="1"/>
        <v>0</v>
      </c>
      <c r="J16" s="29">
        <f t="shared" si="2"/>
        <v>0</v>
      </c>
      <c r="L16" s="25">
        <v>0</v>
      </c>
      <c r="M16" s="24">
        <v>9</v>
      </c>
      <c r="O16" s="74">
        <f t="shared" si="4"/>
        <v>0</v>
      </c>
      <c r="P16" s="72">
        <f t="shared" si="5"/>
        <v>0</v>
      </c>
      <c r="Q16" s="72">
        <f t="shared" si="6"/>
        <v>0</v>
      </c>
      <c r="R16" s="73">
        <f t="shared" si="6"/>
        <v>0</v>
      </c>
      <c r="S16" s="61"/>
    </row>
    <row r="17" spans="1:19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  <c r="S17" s="61"/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  <c r="S18" s="58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K19" s="95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7">ROUND(H20*1.03,0)</f>
        <v>0</v>
      </c>
      <c r="J20" s="29">
        <f t="shared" ref="J20:J31" si="8">ROUND(SUM(F20:I20),0)</f>
        <v>0</v>
      </c>
      <c r="K20" s="95"/>
      <c r="L20" s="101">
        <v>50000</v>
      </c>
      <c r="M20" s="102">
        <v>0.22</v>
      </c>
      <c r="O20" s="207" t="e">
        <f t="shared" ref="O20:O25" si="9">F11/L11</f>
        <v>#DIV/0!</v>
      </c>
      <c r="P20" s="208" t="e">
        <f t="shared" ref="P20:R25" si="10">G11/P11</f>
        <v>#DIV/0!</v>
      </c>
      <c r="Q20" s="208" t="e">
        <f t="shared" si="10"/>
        <v>#DIV/0!</v>
      </c>
      <c r="R20" s="213" t="e">
        <f t="shared" si="10"/>
        <v>#DIV/0!</v>
      </c>
    </row>
    <row r="21" spans="1:19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11">ROUND(F21*1.03,0)</f>
        <v>0</v>
      </c>
      <c r="H21" s="103">
        <f t="shared" si="11"/>
        <v>0</v>
      </c>
      <c r="I21" s="30">
        <f t="shared" si="7"/>
        <v>0</v>
      </c>
      <c r="J21" s="29">
        <f t="shared" si="8"/>
        <v>0</v>
      </c>
      <c r="K21" s="95"/>
      <c r="L21" s="101">
        <v>24000</v>
      </c>
      <c r="M21" s="54"/>
      <c r="O21" s="207" t="e">
        <f t="shared" si="9"/>
        <v>#DIV/0!</v>
      </c>
      <c r="P21" s="208" t="e">
        <f t="shared" si="10"/>
        <v>#DIV/0!</v>
      </c>
      <c r="Q21" s="208" t="e">
        <f t="shared" si="10"/>
        <v>#DIV/0!</v>
      </c>
      <c r="R21" s="209" t="e">
        <f t="shared" si="10"/>
        <v>#DIV/0!</v>
      </c>
    </row>
    <row r="22" spans="1:19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11"/>
        <v>0</v>
      </c>
      <c r="H22" s="103">
        <f t="shared" si="11"/>
        <v>0</v>
      </c>
      <c r="I22" s="30">
        <f t="shared" si="7"/>
        <v>0</v>
      </c>
      <c r="J22" s="29">
        <f t="shared" si="8"/>
        <v>0</v>
      </c>
      <c r="K22" s="95"/>
      <c r="L22" s="101">
        <v>0</v>
      </c>
      <c r="M22" s="54"/>
      <c r="O22" s="207" t="e">
        <f t="shared" si="9"/>
        <v>#DIV/0!</v>
      </c>
      <c r="P22" s="208" t="e">
        <f t="shared" si="10"/>
        <v>#DIV/0!</v>
      </c>
      <c r="Q22" s="208" t="e">
        <f t="shared" si="10"/>
        <v>#DIV/0!</v>
      </c>
      <c r="R22" s="209" t="e">
        <f t="shared" si="10"/>
        <v>#DIV/0!</v>
      </c>
    </row>
    <row r="23" spans="1:19" s="91" customFormat="1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11"/>
        <v>0</v>
      </c>
      <c r="H23" s="103">
        <f t="shared" si="11"/>
        <v>0</v>
      </c>
      <c r="I23" s="30">
        <f t="shared" si="7"/>
        <v>0</v>
      </c>
      <c r="J23" s="29">
        <f t="shared" si="8"/>
        <v>0</v>
      </c>
      <c r="K23" s="95"/>
      <c r="L23" s="101">
        <v>0</v>
      </c>
      <c r="M23" s="54"/>
      <c r="O23" s="207" t="e">
        <f t="shared" si="9"/>
        <v>#DIV/0!</v>
      </c>
      <c r="P23" s="208" t="e">
        <f t="shared" si="10"/>
        <v>#DIV/0!</v>
      </c>
      <c r="Q23" s="208" t="e">
        <f t="shared" si="10"/>
        <v>#DIV/0!</v>
      </c>
      <c r="R23" s="209" t="e">
        <f t="shared" si="10"/>
        <v>#DIV/0!</v>
      </c>
    </row>
    <row r="24" spans="1:19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11"/>
        <v>0</v>
      </c>
      <c r="H24" s="103">
        <f t="shared" si="11"/>
        <v>0</v>
      </c>
      <c r="I24" s="30">
        <f t="shared" si="7"/>
        <v>0</v>
      </c>
      <c r="J24" s="29">
        <f t="shared" si="8"/>
        <v>0</v>
      </c>
      <c r="K24" s="95"/>
      <c r="L24" s="101">
        <v>0</v>
      </c>
      <c r="M24" s="54"/>
      <c r="O24" s="207" t="e">
        <f t="shared" si="9"/>
        <v>#DIV/0!</v>
      </c>
      <c r="P24" s="208" t="e">
        <f t="shared" si="10"/>
        <v>#DIV/0!</v>
      </c>
      <c r="Q24" s="208" t="e">
        <f t="shared" si="10"/>
        <v>#DIV/0!</v>
      </c>
      <c r="R24" s="209" t="e">
        <f t="shared" si="10"/>
        <v>#DIV/0!</v>
      </c>
      <c r="S24" s="62"/>
    </row>
    <row r="25" spans="1:19" x14ac:dyDescent="0.2">
      <c r="A25" s="157"/>
      <c r="B25" s="158"/>
      <c r="C25" s="159"/>
      <c r="D25" s="80"/>
      <c r="E25" s="121"/>
      <c r="F25" s="28"/>
      <c r="G25" s="29"/>
      <c r="H25" s="28"/>
      <c r="I25" s="30"/>
      <c r="J25" s="29"/>
      <c r="K25" s="95"/>
      <c r="L25" s="96"/>
      <c r="M25" s="96"/>
      <c r="O25" s="210" t="e">
        <f t="shared" si="9"/>
        <v>#DIV/0!</v>
      </c>
      <c r="P25" s="211" t="e">
        <f t="shared" si="10"/>
        <v>#DIV/0!</v>
      </c>
      <c r="Q25" s="211" t="e">
        <f t="shared" si="10"/>
        <v>#DIV/0!</v>
      </c>
      <c r="R25" s="212" t="e">
        <f t="shared" si="10"/>
        <v>#DIV/0!</v>
      </c>
    </row>
    <row r="26" spans="1:19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8"/>
        <v>0</v>
      </c>
      <c r="K26" s="95"/>
      <c r="L26" s="96"/>
      <c r="M26" s="96"/>
    </row>
    <row r="27" spans="1:19" x14ac:dyDescent="0.2">
      <c r="A27" s="154" t="s">
        <v>35</v>
      </c>
      <c r="B27" s="155"/>
      <c r="C27" s="156"/>
      <c r="D27" s="85"/>
      <c r="E27" s="126"/>
      <c r="F27" s="28"/>
      <c r="G27" s="29"/>
      <c r="H27" s="28"/>
      <c r="I27" s="30"/>
      <c r="J27" s="29"/>
      <c r="K27" s="95"/>
      <c r="L27" s="96"/>
      <c r="M27" s="96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8"/>
        <v>0</v>
      </c>
      <c r="K28" s="95"/>
      <c r="L28" s="96"/>
      <c r="M28" s="96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8"/>
        <v>0</v>
      </c>
      <c r="K29" s="95"/>
      <c r="L29" s="96"/>
      <c r="M29" s="96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8"/>
        <v>0</v>
      </c>
      <c r="K30" s="95"/>
      <c r="L30" s="96"/>
      <c r="M30" s="96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8"/>
        <v>0</v>
      </c>
      <c r="K31" s="95"/>
      <c r="L31" s="96"/>
      <c r="M31" s="96"/>
    </row>
    <row r="32" spans="1:19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K32" s="95"/>
      <c r="L32" s="96"/>
      <c r="M32" s="96"/>
    </row>
    <row r="33" spans="1:13" x14ac:dyDescent="0.2">
      <c r="A33" s="160" t="s">
        <v>37</v>
      </c>
      <c r="B33" s="161"/>
      <c r="C33" s="162"/>
      <c r="D33" s="81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K33" s="95"/>
      <c r="L33" s="96"/>
      <c r="M33" s="96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K34" s="95"/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K35" s="95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K36" s="95"/>
      <c r="L36" s="96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K37" s="95"/>
      <c r="L37" s="96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K38" s="95"/>
      <c r="L38" s="96"/>
      <c r="M38" s="96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2">ROUND(SUM(F39:I39),0)</f>
        <v>0</v>
      </c>
      <c r="K39" s="95"/>
      <c r="L39" s="96"/>
      <c r="M39" s="96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2"/>
        <v>0</v>
      </c>
      <c r="K40" s="95"/>
      <c r="L40" s="96"/>
      <c r="M40" s="96"/>
    </row>
    <row r="41" spans="1:13" x14ac:dyDescent="0.2">
      <c r="A41" s="169" t="s">
        <v>30</v>
      </c>
      <c r="B41" s="170"/>
      <c r="C41" s="171"/>
      <c r="D41" s="8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2"/>
        <v>0</v>
      </c>
      <c r="K41" s="95"/>
      <c r="L41" s="5"/>
      <c r="M41" s="5"/>
    </row>
    <row r="42" spans="1:13" x14ac:dyDescent="0.2">
      <c r="A42" s="169"/>
      <c r="B42" s="170"/>
      <c r="C42" s="171"/>
      <c r="D42" s="83"/>
      <c r="E42" s="124"/>
      <c r="F42" s="31"/>
      <c r="G42" s="32"/>
      <c r="H42" s="31"/>
      <c r="I42" s="43"/>
      <c r="J42" s="29"/>
      <c r="K42" s="95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K43" s="95"/>
      <c r="L43" s="96"/>
      <c r="M43" s="96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2"/>
        <v>0</v>
      </c>
      <c r="K44" s="95"/>
      <c r="L44" s="96"/>
      <c r="M44" s="96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2"/>
        <v>0</v>
      </c>
      <c r="K45" s="95"/>
      <c r="L45" s="96"/>
      <c r="M45" s="96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2"/>
        <v>0</v>
      </c>
      <c r="K46" s="95"/>
      <c r="L46" s="96"/>
      <c r="M46" s="96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2"/>
        <v>0</v>
      </c>
      <c r="K47" s="95"/>
      <c r="L47" s="96"/>
      <c r="M47" s="96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2"/>
        <v>0</v>
      </c>
      <c r="K48" s="95"/>
      <c r="L48" s="96"/>
      <c r="M48" s="96"/>
    </row>
    <row r="49" spans="1:18" ht="12.75" hidden="1" customHeight="1" x14ac:dyDescent="0.2">
      <c r="A49" s="169" t="s">
        <v>29</v>
      </c>
      <c r="B49" s="170"/>
      <c r="C49" s="171"/>
      <c r="D49" s="8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13">SUM(I44:I48)</f>
        <v>0</v>
      </c>
      <c r="J49" s="32">
        <f t="shared" si="12"/>
        <v>0</v>
      </c>
      <c r="K49" s="95"/>
      <c r="L49" s="5"/>
      <c r="M49" s="96"/>
    </row>
    <row r="50" spans="1:18" ht="12.75" hidden="1" customHeight="1" x14ac:dyDescent="0.2">
      <c r="A50" s="169"/>
      <c r="B50" s="170"/>
      <c r="C50" s="171"/>
      <c r="D50" s="83"/>
      <c r="E50" s="124"/>
      <c r="F50" s="31"/>
      <c r="G50" s="32"/>
      <c r="H50" s="31"/>
      <c r="I50" s="43"/>
      <c r="J50" s="29"/>
      <c r="K50" s="95"/>
      <c r="L50" s="5"/>
      <c r="M50" s="96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K51" s="95"/>
      <c r="L51" s="96"/>
      <c r="M51" s="96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2"/>
        <v>0</v>
      </c>
      <c r="K52" s="95"/>
      <c r="L52" s="96"/>
      <c r="M52" s="96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2"/>
        <v>0</v>
      </c>
      <c r="K53" s="95"/>
      <c r="L53" s="96"/>
      <c r="M53" s="96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2"/>
        <v>0</v>
      </c>
      <c r="K54" s="95"/>
      <c r="L54" s="96"/>
      <c r="M54" s="96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2"/>
        <v>0</v>
      </c>
      <c r="K55" s="95"/>
      <c r="L55" s="96"/>
      <c r="M55" s="96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2"/>
        <v>0</v>
      </c>
      <c r="K56" s="95"/>
      <c r="L56" s="96"/>
      <c r="M56" s="96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2"/>
        <v>0</v>
      </c>
      <c r="K57" s="95"/>
      <c r="L57" s="95"/>
      <c r="M57" s="95"/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2"/>
        <v>0</v>
      </c>
      <c r="K58" s="95"/>
      <c r="L58" s="26" t="s">
        <v>44</v>
      </c>
      <c r="M58" s="26" t="s">
        <v>45</v>
      </c>
    </row>
    <row r="59" spans="1:18" x14ac:dyDescent="0.2">
      <c r="A59" s="160" t="s">
        <v>21</v>
      </c>
      <c r="B59" s="161"/>
      <c r="C59" s="162"/>
      <c r="D59" s="81"/>
      <c r="E59" s="122"/>
      <c r="F59" s="28">
        <f>ROUND(L60*M60*D59+L61*M61*D59,0)</f>
        <v>0</v>
      </c>
      <c r="G59" s="29">
        <f t="shared" ref="G59:I59" si="14">ROUND(F59*1.05,0)</f>
        <v>0</v>
      </c>
      <c r="H59" s="28">
        <f t="shared" si="14"/>
        <v>0</v>
      </c>
      <c r="I59" s="29">
        <f t="shared" si="14"/>
        <v>0</v>
      </c>
      <c r="J59" s="29">
        <f t="shared" si="12"/>
        <v>0</v>
      </c>
      <c r="K59" s="95"/>
      <c r="L59" s="46">
        <v>369.65</v>
      </c>
      <c r="M59" s="24">
        <v>24</v>
      </c>
      <c r="N59" s="54"/>
    </row>
    <row r="60" spans="1:18" x14ac:dyDescent="0.2">
      <c r="A60" s="169" t="s">
        <v>28</v>
      </c>
      <c r="B60" s="170"/>
      <c r="C60" s="171"/>
      <c r="D60" s="8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K60" s="95"/>
      <c r="L60" s="46">
        <v>388.13</v>
      </c>
      <c r="M60" s="47">
        <v>0</v>
      </c>
      <c r="N60" s="54"/>
      <c r="O60" s="8"/>
      <c r="P60" s="8"/>
      <c r="Q60" s="8"/>
      <c r="R60" s="8"/>
    </row>
    <row r="61" spans="1:18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K61" s="95"/>
      <c r="L61" s="5"/>
      <c r="M61" s="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K63" s="95"/>
      <c r="L63" s="5"/>
      <c r="M63" s="96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K64" s="95"/>
      <c r="L64" s="5"/>
      <c r="M64" s="5"/>
    </row>
    <row r="65" spans="1:13" ht="12.9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86"/>
      <c r="J65" s="183">
        <f>ROUND(J64,0)</f>
        <v>0</v>
      </c>
      <c r="K65" s="95"/>
      <c r="L65" s="95"/>
      <c r="M65" s="95"/>
    </row>
    <row r="66" spans="1:13" ht="12.9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87"/>
      <c r="J66" s="184"/>
      <c r="K66" s="95"/>
      <c r="L66" s="95"/>
      <c r="M66" s="95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4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  <c r="J69" s="11"/>
      <c r="K69" s="11"/>
      <c r="L69" s="11"/>
      <c r="M69" s="11"/>
    </row>
    <row r="70" spans="1:13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  <c r="J70" s="11"/>
      <c r="K70" s="11"/>
      <c r="L70" s="11"/>
      <c r="M70" s="11"/>
    </row>
    <row r="71" spans="1:13" x14ac:dyDescent="0.2">
      <c r="A71" s="181"/>
      <c r="B71" s="181"/>
      <c r="C71" s="181"/>
      <c r="D71" s="84"/>
      <c r="E71" s="125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0:10" x14ac:dyDescent="0.2">
      <c r="J81" s="11"/>
    </row>
    <row r="82" spans="10:10" x14ac:dyDescent="0.2">
      <c r="J82" s="11"/>
    </row>
    <row r="83" spans="10:10" x14ac:dyDescent="0.2">
      <c r="J83" s="11"/>
    </row>
    <row r="84" spans="10:10" x14ac:dyDescent="0.2">
      <c r="J84" s="11"/>
    </row>
    <row r="85" spans="10:10" x14ac:dyDescent="0.2">
      <c r="J85" s="11"/>
    </row>
    <row r="86" spans="10:10" x14ac:dyDescent="0.2">
      <c r="J86" s="11"/>
    </row>
    <row r="87" spans="10:10" x14ac:dyDescent="0.2">
      <c r="J87" s="11"/>
    </row>
    <row r="88" spans="10:10" x14ac:dyDescent="0.2">
      <c r="J88" s="11"/>
    </row>
    <row r="89" spans="10:10" x14ac:dyDescent="0.2">
      <c r="J89" s="11"/>
    </row>
  </sheetData>
  <sheetProtection selectLockedCells="1" selectUnlockedCells="1"/>
  <mergeCells count="72">
    <mergeCell ref="J65:J66"/>
    <mergeCell ref="A20:C20"/>
    <mergeCell ref="A10:C10"/>
    <mergeCell ref="A21:C21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A23:C23"/>
    <mergeCell ref="A22:C22"/>
    <mergeCell ref="O9:R9"/>
    <mergeCell ref="O18:R18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</mergeCells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9"/>
  <sheetViews>
    <sheetView zoomScaleNormal="100" workbookViewId="0">
      <selection activeCell="J5" sqref="J1:J1048576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2" max="12" width="9.85546875" bestFit="1" customWidth="1"/>
    <col min="16" max="16" width="14.85546875" customWidth="1"/>
    <col min="17" max="17" width="13.5703125" customWidth="1"/>
    <col min="18" max="18" width="12.85546875" customWidth="1"/>
    <col min="19" max="19" width="13.85546875" customWidth="1"/>
  </cols>
  <sheetData>
    <row r="1" spans="1:19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9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  <c r="S10" s="57"/>
    </row>
    <row r="11" spans="1:19" x14ac:dyDescent="0.2">
      <c r="A11" s="144"/>
      <c r="B11" s="145"/>
      <c r="C11" s="146"/>
      <c r="D11" s="49"/>
      <c r="E11" s="121"/>
      <c r="F11" s="28">
        <f t="shared" ref="F11:F16" si="0">ROUND(L11/M11*D11,0)</f>
        <v>0</v>
      </c>
      <c r="G11" s="29">
        <f t="shared" ref="G11:I16" si="1">ROUND(F11*1.035,0)</f>
        <v>0</v>
      </c>
      <c r="H11" s="28">
        <f t="shared" si="1"/>
        <v>0</v>
      </c>
      <c r="I11" s="30">
        <f t="shared" si="1"/>
        <v>0</v>
      </c>
      <c r="J11" s="29">
        <f t="shared" ref="J11:J16" si="2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  <c r="S11" s="60"/>
    </row>
    <row r="12" spans="1:19" x14ac:dyDescent="0.2">
      <c r="A12" s="144"/>
      <c r="B12" s="145"/>
      <c r="C12" s="146"/>
      <c r="D12" s="49"/>
      <c r="E12" s="121"/>
      <c r="F12" s="28">
        <f t="shared" si="0"/>
        <v>0</v>
      </c>
      <c r="G12" s="29">
        <f t="shared" si="1"/>
        <v>0</v>
      </c>
      <c r="H12" s="28">
        <f t="shared" si="1"/>
        <v>0</v>
      </c>
      <c r="I12" s="30">
        <f t="shared" si="1"/>
        <v>0</v>
      </c>
      <c r="J12" s="29">
        <f t="shared" si="2"/>
        <v>0</v>
      </c>
      <c r="L12" s="25">
        <v>0</v>
      </c>
      <c r="M12" s="24">
        <v>9</v>
      </c>
      <c r="O12" s="69">
        <f t="shared" ref="O12:O16" si="3">SUM(L12)</f>
        <v>0</v>
      </c>
      <c r="P12" s="70">
        <f t="shared" ref="P12:P16" si="4">L12*1.035</f>
        <v>0</v>
      </c>
      <c r="Q12" s="70">
        <f t="shared" ref="Q12:R16" si="5">P12*1.035</f>
        <v>0</v>
      </c>
      <c r="R12" s="71">
        <f t="shared" si="5"/>
        <v>0</v>
      </c>
      <c r="S12" s="60"/>
    </row>
    <row r="13" spans="1:19" x14ac:dyDescent="0.2">
      <c r="A13" s="144" t="str">
        <f>'Cumulative Budget'!A13:C13</f>
        <v>Dr. XXX (CoPI2)</v>
      </c>
      <c r="B13" s="145"/>
      <c r="C13" s="146"/>
      <c r="D13" s="121">
        <f t="shared" ref="D13" si="6">E13*M13</f>
        <v>0</v>
      </c>
      <c r="E13" s="136">
        <v>0</v>
      </c>
      <c r="F13" s="28">
        <f t="shared" si="0"/>
        <v>0</v>
      </c>
      <c r="G13" s="29">
        <f t="shared" si="1"/>
        <v>0</v>
      </c>
      <c r="H13" s="28">
        <f t="shared" si="1"/>
        <v>0</v>
      </c>
      <c r="I13" s="30">
        <f t="shared" si="1"/>
        <v>0</v>
      </c>
      <c r="J13" s="29">
        <f t="shared" si="2"/>
        <v>0</v>
      </c>
      <c r="L13" s="25">
        <v>0</v>
      </c>
      <c r="M13" s="24">
        <v>9</v>
      </c>
      <c r="O13" s="69">
        <f t="shared" si="3"/>
        <v>0</v>
      </c>
      <c r="P13" s="70">
        <f t="shared" si="4"/>
        <v>0</v>
      </c>
      <c r="Q13" s="70">
        <f t="shared" si="5"/>
        <v>0</v>
      </c>
      <c r="R13" s="71">
        <f t="shared" si="5"/>
        <v>0</v>
      </c>
      <c r="S13" s="60"/>
    </row>
    <row r="14" spans="1:19" x14ac:dyDescent="0.2">
      <c r="A14" s="144"/>
      <c r="B14" s="145"/>
      <c r="C14" s="146"/>
      <c r="D14" s="49"/>
      <c r="E14" s="121"/>
      <c r="F14" s="28">
        <f t="shared" si="0"/>
        <v>0</v>
      </c>
      <c r="G14" s="29">
        <f t="shared" si="1"/>
        <v>0</v>
      </c>
      <c r="H14" s="28">
        <f t="shared" si="1"/>
        <v>0</v>
      </c>
      <c r="I14" s="30">
        <f t="shared" si="1"/>
        <v>0</v>
      </c>
      <c r="J14" s="29">
        <f t="shared" si="2"/>
        <v>0</v>
      </c>
      <c r="L14" s="25">
        <v>0</v>
      </c>
      <c r="M14" s="24">
        <v>9</v>
      </c>
      <c r="O14" s="69">
        <f t="shared" si="3"/>
        <v>0</v>
      </c>
      <c r="P14" s="70">
        <f t="shared" si="4"/>
        <v>0</v>
      </c>
      <c r="Q14" s="70">
        <f t="shared" si="5"/>
        <v>0</v>
      </c>
      <c r="R14" s="71">
        <f t="shared" si="5"/>
        <v>0</v>
      </c>
      <c r="S14" s="60"/>
    </row>
    <row r="15" spans="1:19" x14ac:dyDescent="0.2">
      <c r="A15" s="144"/>
      <c r="B15" s="145"/>
      <c r="C15" s="146"/>
      <c r="D15" s="49"/>
      <c r="E15" s="121"/>
      <c r="F15" s="28">
        <f t="shared" si="0"/>
        <v>0</v>
      </c>
      <c r="G15" s="29">
        <f t="shared" si="1"/>
        <v>0</v>
      </c>
      <c r="H15" s="28">
        <f t="shared" si="1"/>
        <v>0</v>
      </c>
      <c r="I15" s="30">
        <f t="shared" si="1"/>
        <v>0</v>
      </c>
      <c r="J15" s="29">
        <f t="shared" si="2"/>
        <v>0</v>
      </c>
      <c r="L15" s="25">
        <v>0</v>
      </c>
      <c r="M15" s="24">
        <v>9</v>
      </c>
      <c r="O15" s="69">
        <f t="shared" si="3"/>
        <v>0</v>
      </c>
      <c r="P15" s="70">
        <f t="shared" si="4"/>
        <v>0</v>
      </c>
      <c r="Q15" s="70">
        <f t="shared" si="5"/>
        <v>0</v>
      </c>
      <c r="R15" s="71">
        <f t="shared" si="5"/>
        <v>0</v>
      </c>
      <c r="S15" s="60"/>
    </row>
    <row r="16" spans="1:19" x14ac:dyDescent="0.2">
      <c r="A16" s="144"/>
      <c r="B16" s="145"/>
      <c r="C16" s="146"/>
      <c r="D16" s="49"/>
      <c r="E16" s="121"/>
      <c r="F16" s="28">
        <f t="shared" si="0"/>
        <v>0</v>
      </c>
      <c r="G16" s="29">
        <f t="shared" si="1"/>
        <v>0</v>
      </c>
      <c r="H16" s="28">
        <f t="shared" si="1"/>
        <v>0</v>
      </c>
      <c r="I16" s="30">
        <f t="shared" si="1"/>
        <v>0</v>
      </c>
      <c r="J16" s="29">
        <f t="shared" si="2"/>
        <v>0</v>
      </c>
      <c r="L16" s="25">
        <v>0</v>
      </c>
      <c r="M16" s="24">
        <v>9</v>
      </c>
      <c r="O16" s="74">
        <f t="shared" si="3"/>
        <v>0</v>
      </c>
      <c r="P16" s="72">
        <f t="shared" si="4"/>
        <v>0</v>
      </c>
      <c r="Q16" s="72">
        <f t="shared" si="5"/>
        <v>0</v>
      </c>
      <c r="R16" s="73">
        <f t="shared" si="5"/>
        <v>0</v>
      </c>
      <c r="S16" s="60"/>
    </row>
    <row r="17" spans="1:19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  <c r="S18" s="58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K19" s="95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7">ROUND(H20*1.03,0)</f>
        <v>0</v>
      </c>
      <c r="J20" s="29">
        <f t="shared" ref="J20:J31" si="8">ROUND(SUM(F20:I20),0)</f>
        <v>0</v>
      </c>
      <c r="K20" s="95"/>
      <c r="L20" s="101">
        <v>50000</v>
      </c>
      <c r="M20" s="102">
        <v>0.22</v>
      </c>
      <c r="O20" s="64" t="e">
        <f>F11/L11</f>
        <v>#DIV/0!</v>
      </c>
      <c r="P20" s="4" t="e">
        <f>G11/P11</f>
        <v>#DIV/0!</v>
      </c>
      <c r="Q20" s="4" t="e">
        <f>H11/Q11</f>
        <v>#DIV/0!</v>
      </c>
      <c r="R20" s="65" t="e">
        <f>I11/R11</f>
        <v>#DIV/0!</v>
      </c>
    </row>
    <row r="21" spans="1:19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9">ROUND(F21*1.03,0)</f>
        <v>0</v>
      </c>
      <c r="H21" s="103">
        <f t="shared" si="9"/>
        <v>0</v>
      </c>
      <c r="I21" s="30">
        <f t="shared" si="7"/>
        <v>0</v>
      </c>
      <c r="J21" s="29">
        <f t="shared" si="8"/>
        <v>0</v>
      </c>
      <c r="K21" s="95"/>
      <c r="L21" s="101">
        <v>24000</v>
      </c>
      <c r="M21" s="54"/>
      <c r="O21" s="64" t="e">
        <f t="shared" ref="O21:O22" si="10">F12/L12</f>
        <v>#DIV/0!</v>
      </c>
      <c r="P21" s="4" t="e">
        <f t="shared" ref="P21:P22" si="11">G12/P12</f>
        <v>#DIV/0!</v>
      </c>
      <c r="Q21" s="4" t="e">
        <f t="shared" ref="Q21:Q22" si="12">H12/Q12</f>
        <v>#DIV/0!</v>
      </c>
      <c r="R21" s="65" t="e">
        <f t="shared" ref="R21:R22" si="13">I12/R12</f>
        <v>#DIV/0!</v>
      </c>
    </row>
    <row r="22" spans="1:19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9"/>
        <v>0</v>
      </c>
      <c r="H22" s="103">
        <f t="shared" si="9"/>
        <v>0</v>
      </c>
      <c r="I22" s="30">
        <f t="shared" si="7"/>
        <v>0</v>
      </c>
      <c r="J22" s="29">
        <f t="shared" si="8"/>
        <v>0</v>
      </c>
      <c r="K22" s="95"/>
      <c r="L22" s="101">
        <v>0</v>
      </c>
      <c r="M22" s="54"/>
      <c r="O22" s="64" t="e">
        <f t="shared" si="10"/>
        <v>#DIV/0!</v>
      </c>
      <c r="P22" s="4" t="e">
        <f t="shared" si="11"/>
        <v>#DIV/0!</v>
      </c>
      <c r="Q22" s="4" t="e">
        <f t="shared" si="12"/>
        <v>#DIV/0!</v>
      </c>
      <c r="R22" s="65" t="e">
        <f t="shared" si="13"/>
        <v>#DIV/0!</v>
      </c>
    </row>
    <row r="23" spans="1:19" s="92" customFormat="1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9"/>
        <v>0</v>
      </c>
      <c r="H23" s="103">
        <f t="shared" si="9"/>
        <v>0</v>
      </c>
      <c r="I23" s="30">
        <f t="shared" si="7"/>
        <v>0</v>
      </c>
      <c r="J23" s="29">
        <f t="shared" si="8"/>
        <v>0</v>
      </c>
      <c r="K23" s="95"/>
      <c r="L23" s="101">
        <v>0</v>
      </c>
      <c r="M23" s="54"/>
      <c r="O23" s="64" t="e">
        <f t="shared" ref="O23" si="14">F14/L14</f>
        <v>#DIV/0!</v>
      </c>
      <c r="P23" s="93" t="e">
        <f t="shared" ref="P23" si="15">G14/P14</f>
        <v>#DIV/0!</v>
      </c>
      <c r="Q23" s="93" t="e">
        <f t="shared" ref="Q23" si="16">H14/Q14</f>
        <v>#DIV/0!</v>
      </c>
      <c r="R23" s="65" t="e">
        <f t="shared" ref="R23" si="17">I14/R14</f>
        <v>#DIV/0!</v>
      </c>
    </row>
    <row r="24" spans="1:19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9"/>
        <v>0</v>
      </c>
      <c r="H24" s="103">
        <f t="shared" si="9"/>
        <v>0</v>
      </c>
      <c r="I24" s="30">
        <f t="shared" si="7"/>
        <v>0</v>
      </c>
      <c r="J24" s="29">
        <f t="shared" si="8"/>
        <v>0</v>
      </c>
      <c r="K24" s="95"/>
      <c r="L24" s="101">
        <v>0</v>
      </c>
      <c r="M24" s="54"/>
      <c r="O24" s="64" t="e">
        <f>F15/L15</f>
        <v>#DIV/0!</v>
      </c>
      <c r="P24" s="4" t="e">
        <f t="shared" ref="P24:R25" si="18">G15/P15</f>
        <v>#DIV/0!</v>
      </c>
      <c r="Q24" s="4" t="e">
        <f t="shared" si="18"/>
        <v>#DIV/0!</v>
      </c>
      <c r="R24" s="65" t="e">
        <f t="shared" si="18"/>
        <v>#DIV/0!</v>
      </c>
    </row>
    <row r="25" spans="1:19" x14ac:dyDescent="0.2">
      <c r="A25" s="157"/>
      <c r="B25" s="158"/>
      <c r="C25" s="159"/>
      <c r="D25" s="80"/>
      <c r="E25" s="121"/>
      <c r="F25" s="28"/>
      <c r="G25" s="29"/>
      <c r="H25" s="28"/>
      <c r="I25" s="30"/>
      <c r="J25" s="29"/>
      <c r="K25" s="95"/>
      <c r="L25" s="96"/>
      <c r="M25" s="96"/>
      <c r="O25" s="66" t="e">
        <f>F16/L16</f>
        <v>#DIV/0!</v>
      </c>
      <c r="P25" s="67" t="e">
        <f t="shared" si="18"/>
        <v>#DIV/0!</v>
      </c>
      <c r="Q25" s="67" t="e">
        <f t="shared" si="18"/>
        <v>#DIV/0!</v>
      </c>
      <c r="R25" s="68" t="e">
        <f t="shared" si="18"/>
        <v>#DIV/0!</v>
      </c>
    </row>
    <row r="26" spans="1:19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8"/>
        <v>0</v>
      </c>
      <c r="K26" s="95"/>
      <c r="L26" s="96"/>
      <c r="M26" s="96"/>
    </row>
    <row r="27" spans="1:19" x14ac:dyDescent="0.2">
      <c r="A27" s="154" t="s">
        <v>35</v>
      </c>
      <c r="B27" s="155"/>
      <c r="C27" s="156"/>
      <c r="D27" s="85"/>
      <c r="E27" s="126"/>
      <c r="F27" s="28"/>
      <c r="G27" s="29"/>
      <c r="H27" s="28"/>
      <c r="I27" s="30"/>
      <c r="J27" s="29"/>
      <c r="K27" s="95"/>
      <c r="L27" s="96"/>
      <c r="M27" s="96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8"/>
        <v>0</v>
      </c>
      <c r="K28" s="95"/>
      <c r="L28" s="96"/>
      <c r="M28" s="96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8"/>
        <v>0</v>
      </c>
      <c r="K29" s="95"/>
      <c r="L29" s="96"/>
      <c r="M29" s="96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8"/>
        <v>0</v>
      </c>
      <c r="K30" s="95"/>
      <c r="L30" s="96"/>
      <c r="M30" s="96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8"/>
        <v>0</v>
      </c>
      <c r="K31" s="95"/>
      <c r="L31" s="96"/>
      <c r="M31" s="96"/>
    </row>
    <row r="32" spans="1:19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K32" s="95"/>
      <c r="L32" s="96"/>
      <c r="M32" s="96"/>
    </row>
    <row r="33" spans="1:13" x14ac:dyDescent="0.2">
      <c r="A33" s="160" t="s">
        <v>37</v>
      </c>
      <c r="B33" s="161"/>
      <c r="C33" s="162"/>
      <c r="D33" s="81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K33" s="95"/>
      <c r="L33" s="96"/>
      <c r="M33" s="96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K34" s="95"/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K35" s="95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K36" s="95"/>
      <c r="L36" s="96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K37" s="95"/>
      <c r="L37" s="96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K38" s="95"/>
      <c r="L38" s="96"/>
      <c r="M38" s="96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9">ROUND(SUM(F39:I39),0)</f>
        <v>0</v>
      </c>
      <c r="K39" s="95"/>
      <c r="L39" s="96"/>
      <c r="M39" s="96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9"/>
        <v>0</v>
      </c>
      <c r="K40" s="95"/>
      <c r="L40" s="96"/>
      <c r="M40" s="96"/>
    </row>
    <row r="41" spans="1:13" x14ac:dyDescent="0.2">
      <c r="A41" s="169" t="s">
        <v>30</v>
      </c>
      <c r="B41" s="170"/>
      <c r="C41" s="171"/>
      <c r="D41" s="8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9"/>
        <v>0</v>
      </c>
      <c r="K41" s="95"/>
      <c r="L41" s="5"/>
      <c r="M41" s="5"/>
    </row>
    <row r="42" spans="1:13" x14ac:dyDescent="0.2">
      <c r="A42" s="169"/>
      <c r="B42" s="170"/>
      <c r="C42" s="171"/>
      <c r="D42" s="83"/>
      <c r="E42" s="124"/>
      <c r="F42" s="31"/>
      <c r="G42" s="32"/>
      <c r="H42" s="31"/>
      <c r="I42" s="43"/>
      <c r="J42" s="29"/>
      <c r="K42" s="95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K43" s="95"/>
      <c r="L43" s="96"/>
      <c r="M43" s="96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9"/>
        <v>0</v>
      </c>
      <c r="K44" s="95"/>
      <c r="L44" s="96"/>
      <c r="M44" s="96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9"/>
        <v>0</v>
      </c>
      <c r="K45" s="95"/>
      <c r="L45" s="96"/>
      <c r="M45" s="96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9"/>
        <v>0</v>
      </c>
      <c r="K46" s="95"/>
      <c r="L46" s="96"/>
      <c r="M46" s="96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9"/>
        <v>0</v>
      </c>
      <c r="K47" s="95"/>
      <c r="L47" s="96"/>
      <c r="M47" s="96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9"/>
        <v>0</v>
      </c>
      <c r="K48" s="95"/>
      <c r="L48" s="96"/>
      <c r="M48" s="96"/>
    </row>
    <row r="49" spans="1:18" ht="12.75" hidden="1" customHeight="1" x14ac:dyDescent="0.2">
      <c r="A49" s="169" t="s">
        <v>29</v>
      </c>
      <c r="B49" s="170"/>
      <c r="C49" s="171"/>
      <c r="D49" s="8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20">SUM(I44:I48)</f>
        <v>0</v>
      </c>
      <c r="J49" s="32">
        <f t="shared" si="19"/>
        <v>0</v>
      </c>
      <c r="K49" s="95"/>
      <c r="L49" s="5"/>
      <c r="M49" s="96"/>
    </row>
    <row r="50" spans="1:18" ht="12.75" hidden="1" customHeight="1" x14ac:dyDescent="0.2">
      <c r="A50" s="169"/>
      <c r="B50" s="170"/>
      <c r="C50" s="171"/>
      <c r="D50" s="83"/>
      <c r="E50" s="124"/>
      <c r="F50" s="31"/>
      <c r="G50" s="32"/>
      <c r="H50" s="31"/>
      <c r="I50" s="43"/>
      <c r="J50" s="29"/>
      <c r="K50" s="95"/>
      <c r="L50" s="5"/>
      <c r="M50" s="96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K51" s="95"/>
      <c r="L51" s="96"/>
      <c r="M51" s="96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9"/>
        <v>0</v>
      </c>
      <c r="K52" s="95"/>
      <c r="L52" s="96"/>
      <c r="M52" s="96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9"/>
        <v>0</v>
      </c>
      <c r="K53" s="95"/>
      <c r="L53" s="96"/>
      <c r="M53" s="96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9"/>
        <v>0</v>
      </c>
      <c r="K54" s="95"/>
      <c r="L54" s="96"/>
      <c r="M54" s="96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9"/>
        <v>0</v>
      </c>
      <c r="K55" s="95"/>
      <c r="L55" s="96"/>
      <c r="M55" s="96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9"/>
        <v>0</v>
      </c>
      <c r="K56" s="95"/>
      <c r="L56" s="96"/>
      <c r="M56" s="96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9"/>
        <v>0</v>
      </c>
      <c r="K57" s="95"/>
      <c r="L57" s="95"/>
      <c r="M57" s="95"/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9"/>
        <v>0</v>
      </c>
      <c r="K58" s="95"/>
      <c r="L58" s="26" t="s">
        <v>44</v>
      </c>
      <c r="M58" s="26" t="s">
        <v>45</v>
      </c>
    </row>
    <row r="59" spans="1:18" x14ac:dyDescent="0.2">
      <c r="A59" s="160" t="s">
        <v>21</v>
      </c>
      <c r="B59" s="161"/>
      <c r="C59" s="162"/>
      <c r="D59" s="81"/>
      <c r="E59" s="122"/>
      <c r="F59" s="28">
        <f>ROUND(L60*M60*D59+L61*M61*D59,0)</f>
        <v>0</v>
      </c>
      <c r="G59" s="29">
        <f t="shared" ref="G59:I59" si="21">ROUND(F59*1.05,0)</f>
        <v>0</v>
      </c>
      <c r="H59" s="28">
        <f t="shared" si="21"/>
        <v>0</v>
      </c>
      <c r="I59" s="29">
        <f t="shared" si="21"/>
        <v>0</v>
      </c>
      <c r="J59" s="29">
        <f t="shared" si="19"/>
        <v>0</v>
      </c>
      <c r="K59" s="95"/>
      <c r="L59" s="46">
        <v>369.65</v>
      </c>
      <c r="M59" s="24">
        <v>24</v>
      </c>
      <c r="N59" s="54"/>
    </row>
    <row r="60" spans="1:18" x14ac:dyDescent="0.2">
      <c r="A60" s="169" t="s">
        <v>28</v>
      </c>
      <c r="B60" s="170"/>
      <c r="C60" s="171"/>
      <c r="D60" s="8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K60" s="95"/>
      <c r="L60" s="46">
        <v>388.13</v>
      </c>
      <c r="M60" s="47">
        <v>0</v>
      </c>
      <c r="N60" s="54"/>
      <c r="O60" s="8"/>
      <c r="P60" s="8"/>
      <c r="Q60" s="8"/>
      <c r="R60" s="8"/>
    </row>
    <row r="61" spans="1:18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K61" s="95"/>
      <c r="L61" s="5"/>
      <c r="M61" s="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K63" s="95"/>
      <c r="L63" s="5"/>
      <c r="M63" s="96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K64" s="95"/>
      <c r="L64" s="5"/>
      <c r="M64" s="5"/>
    </row>
    <row r="65" spans="1:13" ht="12.9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86"/>
      <c r="J65" s="183">
        <f>ROUND(J64,0)</f>
        <v>0</v>
      </c>
      <c r="K65" s="95"/>
      <c r="L65" s="95"/>
      <c r="M65" s="95"/>
    </row>
    <row r="66" spans="1:13" ht="12.9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87"/>
      <c r="J66" s="184"/>
      <c r="K66" s="95"/>
      <c r="L66" s="95"/>
      <c r="M66" s="95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4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  <c r="J69" s="11"/>
      <c r="K69" s="11"/>
      <c r="L69" s="11"/>
      <c r="M69" s="11"/>
    </row>
    <row r="70" spans="1:13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  <c r="J70" s="11"/>
      <c r="K70" s="11"/>
      <c r="L70" s="11"/>
      <c r="M70" s="11"/>
    </row>
    <row r="71" spans="1:13" x14ac:dyDescent="0.2">
      <c r="A71" s="181"/>
      <c r="B71" s="181"/>
      <c r="C71" s="181"/>
      <c r="D71" s="84"/>
      <c r="E71" s="125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0:10" x14ac:dyDescent="0.2">
      <c r="J81" s="11"/>
    </row>
    <row r="82" spans="10:10" x14ac:dyDescent="0.2">
      <c r="J82" s="11"/>
    </row>
    <row r="83" spans="10:10" x14ac:dyDescent="0.2">
      <c r="J83" s="11"/>
    </row>
    <row r="84" spans="10:10" x14ac:dyDescent="0.2">
      <c r="J84" s="11"/>
    </row>
    <row r="85" spans="10:10" x14ac:dyDescent="0.2">
      <c r="J85" s="11"/>
    </row>
    <row r="86" spans="10:10" x14ac:dyDescent="0.2">
      <c r="J86" s="11"/>
    </row>
    <row r="87" spans="10:10" x14ac:dyDescent="0.2">
      <c r="J87" s="11"/>
    </row>
    <row r="88" spans="10:10" x14ac:dyDescent="0.2">
      <c r="J88" s="11"/>
    </row>
    <row r="89" spans="10:10" x14ac:dyDescent="0.2">
      <c r="J89" s="11"/>
    </row>
  </sheetData>
  <sheetProtection selectLockedCells="1" selectUnlockedCells="1"/>
  <mergeCells count="72">
    <mergeCell ref="A20:C20"/>
    <mergeCell ref="A10:C10"/>
    <mergeCell ref="A21:C21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A23:C23"/>
    <mergeCell ref="A22:C22"/>
    <mergeCell ref="O9:R9"/>
    <mergeCell ref="O18:R18"/>
    <mergeCell ref="J65:J6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</mergeCells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9"/>
  <sheetViews>
    <sheetView zoomScaleNormal="100" workbookViewId="0">
      <selection activeCell="J5" sqref="J1:J1048576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6" max="16" width="13.85546875" customWidth="1"/>
    <col min="17" max="17" width="14.140625" customWidth="1"/>
    <col min="18" max="18" width="14.85546875" customWidth="1"/>
    <col min="19" max="19" width="14.140625" customWidth="1"/>
  </cols>
  <sheetData>
    <row r="1" spans="1:19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9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  <c r="S10" s="57"/>
    </row>
    <row r="11" spans="1:19" x14ac:dyDescent="0.2">
      <c r="A11" s="144"/>
      <c r="B11" s="145"/>
      <c r="C11" s="146"/>
      <c r="D11" s="49"/>
      <c r="E11" s="121"/>
      <c r="F11" s="28">
        <f t="shared" ref="F11:F16" si="0">ROUND(L11/M11*D11,0)</f>
        <v>0</v>
      </c>
      <c r="G11" s="29">
        <f t="shared" ref="G11" si="1">ROUND(F11*1.035,0)</f>
        <v>0</v>
      </c>
      <c r="H11" s="28">
        <f t="shared" ref="H11" si="2">ROUND(G11*1.035,0)</f>
        <v>0</v>
      </c>
      <c r="I11" s="30">
        <f t="shared" ref="I11" si="3">ROUND(H11*1.035,0)</f>
        <v>0</v>
      </c>
      <c r="J11" s="29">
        <f t="shared" ref="J11:J16" si="4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  <c r="S11" s="60"/>
    </row>
    <row r="12" spans="1:19" x14ac:dyDescent="0.2">
      <c r="A12" s="144"/>
      <c r="B12" s="145"/>
      <c r="C12" s="146"/>
      <c r="D12" s="49"/>
      <c r="E12" s="121"/>
      <c r="F12" s="28">
        <f t="shared" si="0"/>
        <v>0</v>
      </c>
      <c r="G12" s="29">
        <f t="shared" ref="G12:I16" si="5">ROUND(F12*1.035,0)</f>
        <v>0</v>
      </c>
      <c r="H12" s="28">
        <f t="shared" si="5"/>
        <v>0</v>
      </c>
      <c r="I12" s="30">
        <f t="shared" si="5"/>
        <v>0</v>
      </c>
      <c r="J12" s="29">
        <f t="shared" si="4"/>
        <v>0</v>
      </c>
      <c r="L12" s="25">
        <v>0</v>
      </c>
      <c r="M12" s="24">
        <v>9</v>
      </c>
      <c r="O12" s="69">
        <f t="shared" ref="O12:O16" si="6">SUM(L12)</f>
        <v>0</v>
      </c>
      <c r="P12" s="70">
        <f t="shared" ref="P12:P16" si="7">L12*1.035</f>
        <v>0</v>
      </c>
      <c r="Q12" s="70">
        <f t="shared" ref="Q12:R16" si="8">P12*1.035</f>
        <v>0</v>
      </c>
      <c r="R12" s="71">
        <f t="shared" si="8"/>
        <v>0</v>
      </c>
      <c r="S12" s="60"/>
    </row>
    <row r="13" spans="1:19" x14ac:dyDescent="0.2">
      <c r="A13" s="144"/>
      <c r="B13" s="145"/>
      <c r="C13" s="146"/>
      <c r="D13" s="49"/>
      <c r="E13" s="121"/>
      <c r="F13" s="28">
        <f t="shared" si="0"/>
        <v>0</v>
      </c>
      <c r="G13" s="29">
        <f t="shared" si="5"/>
        <v>0</v>
      </c>
      <c r="H13" s="28">
        <f t="shared" si="5"/>
        <v>0</v>
      </c>
      <c r="I13" s="30">
        <f t="shared" si="5"/>
        <v>0</v>
      </c>
      <c r="J13" s="29">
        <f t="shared" si="4"/>
        <v>0</v>
      </c>
      <c r="L13" s="25">
        <v>0</v>
      </c>
      <c r="M13" s="24">
        <v>9</v>
      </c>
      <c r="O13" s="69">
        <f t="shared" si="6"/>
        <v>0</v>
      </c>
      <c r="P13" s="70">
        <f t="shared" si="7"/>
        <v>0</v>
      </c>
      <c r="Q13" s="70">
        <f t="shared" si="8"/>
        <v>0</v>
      </c>
      <c r="R13" s="71">
        <f t="shared" si="8"/>
        <v>0</v>
      </c>
      <c r="S13" s="60"/>
    </row>
    <row r="14" spans="1:19" x14ac:dyDescent="0.2">
      <c r="A14" s="144" t="str">
        <f>'Cumulative Budget'!A14:C14</f>
        <v>Dr. XXX (CoPI3)</v>
      </c>
      <c r="B14" s="145"/>
      <c r="C14" s="146"/>
      <c r="D14" s="121">
        <f t="shared" ref="D14" si="9">E14*M14</f>
        <v>0</v>
      </c>
      <c r="E14" s="136">
        <v>0</v>
      </c>
      <c r="F14" s="28">
        <f t="shared" si="0"/>
        <v>0</v>
      </c>
      <c r="G14" s="29">
        <f t="shared" si="5"/>
        <v>0</v>
      </c>
      <c r="H14" s="28">
        <f t="shared" si="5"/>
        <v>0</v>
      </c>
      <c r="I14" s="30">
        <f t="shared" si="5"/>
        <v>0</v>
      </c>
      <c r="J14" s="29">
        <f t="shared" si="4"/>
        <v>0</v>
      </c>
      <c r="L14" s="25">
        <v>0</v>
      </c>
      <c r="M14" s="24">
        <v>9</v>
      </c>
      <c r="O14" s="69">
        <f t="shared" si="6"/>
        <v>0</v>
      </c>
      <c r="P14" s="70">
        <f t="shared" si="7"/>
        <v>0</v>
      </c>
      <c r="Q14" s="70">
        <f t="shared" si="8"/>
        <v>0</v>
      </c>
      <c r="R14" s="71">
        <f t="shared" si="8"/>
        <v>0</v>
      </c>
      <c r="S14" s="60"/>
    </row>
    <row r="15" spans="1:19" x14ac:dyDescent="0.2">
      <c r="A15" s="144"/>
      <c r="B15" s="145"/>
      <c r="C15" s="146"/>
      <c r="D15" s="49"/>
      <c r="E15" s="121"/>
      <c r="F15" s="28">
        <f t="shared" si="0"/>
        <v>0</v>
      </c>
      <c r="G15" s="29">
        <f t="shared" si="5"/>
        <v>0</v>
      </c>
      <c r="H15" s="28">
        <f t="shared" si="5"/>
        <v>0</v>
      </c>
      <c r="I15" s="30">
        <f t="shared" si="5"/>
        <v>0</v>
      </c>
      <c r="J15" s="29">
        <f t="shared" si="4"/>
        <v>0</v>
      </c>
      <c r="L15" s="25">
        <v>0</v>
      </c>
      <c r="M15" s="24">
        <v>9</v>
      </c>
      <c r="O15" s="69">
        <f t="shared" si="6"/>
        <v>0</v>
      </c>
      <c r="P15" s="70">
        <f t="shared" si="7"/>
        <v>0</v>
      </c>
      <c r="Q15" s="70">
        <f t="shared" si="8"/>
        <v>0</v>
      </c>
      <c r="R15" s="71">
        <f t="shared" si="8"/>
        <v>0</v>
      </c>
      <c r="S15" s="60"/>
    </row>
    <row r="16" spans="1:19" x14ac:dyDescent="0.2">
      <c r="A16" s="144"/>
      <c r="B16" s="145"/>
      <c r="C16" s="146"/>
      <c r="D16" s="49"/>
      <c r="E16" s="121"/>
      <c r="F16" s="28">
        <f t="shared" si="0"/>
        <v>0</v>
      </c>
      <c r="G16" s="29">
        <f t="shared" si="5"/>
        <v>0</v>
      </c>
      <c r="H16" s="28">
        <f t="shared" si="5"/>
        <v>0</v>
      </c>
      <c r="I16" s="30">
        <f t="shared" si="5"/>
        <v>0</v>
      </c>
      <c r="J16" s="29">
        <f t="shared" si="4"/>
        <v>0</v>
      </c>
      <c r="L16" s="25">
        <v>0</v>
      </c>
      <c r="M16" s="24">
        <v>9</v>
      </c>
      <c r="O16" s="74">
        <f t="shared" si="6"/>
        <v>0</v>
      </c>
      <c r="P16" s="72">
        <f t="shared" si="7"/>
        <v>0</v>
      </c>
      <c r="Q16" s="72">
        <f t="shared" si="8"/>
        <v>0</v>
      </c>
      <c r="R16" s="73">
        <f t="shared" si="8"/>
        <v>0</v>
      </c>
      <c r="S16" s="60"/>
    </row>
    <row r="17" spans="1:19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  <c r="S18" s="58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K19" s="95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10">ROUND(H20*1.03,0)</f>
        <v>0</v>
      </c>
      <c r="J20" s="29">
        <f t="shared" ref="J20:J31" si="11">ROUND(SUM(F20:I20),0)</f>
        <v>0</v>
      </c>
      <c r="K20" s="95"/>
      <c r="L20" s="101">
        <v>50000</v>
      </c>
      <c r="M20" s="102">
        <v>0.22</v>
      </c>
      <c r="O20" s="207" t="e">
        <f>F11/L11</f>
        <v>#DIV/0!</v>
      </c>
      <c r="P20" s="208" t="e">
        <f>G11/P11</f>
        <v>#DIV/0!</v>
      </c>
      <c r="Q20" s="208" t="e">
        <f>H11/Q11</f>
        <v>#DIV/0!</v>
      </c>
      <c r="R20" s="209" t="e">
        <f>I11/R11</f>
        <v>#DIV/0!</v>
      </c>
    </row>
    <row r="21" spans="1:19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12">ROUND(F21*1.03,0)</f>
        <v>0</v>
      </c>
      <c r="H21" s="103">
        <f t="shared" si="12"/>
        <v>0</v>
      </c>
      <c r="I21" s="30">
        <f t="shared" si="10"/>
        <v>0</v>
      </c>
      <c r="J21" s="29">
        <f t="shared" si="11"/>
        <v>0</v>
      </c>
      <c r="K21" s="95"/>
      <c r="L21" s="101">
        <v>24000</v>
      </c>
      <c r="M21" s="54"/>
      <c r="O21" s="207" t="e">
        <f t="shared" ref="O21:O22" si="13">F12/L12</f>
        <v>#DIV/0!</v>
      </c>
      <c r="P21" s="208" t="e">
        <f t="shared" ref="P21:P22" si="14">G12/P12</f>
        <v>#DIV/0!</v>
      </c>
      <c r="Q21" s="208" t="e">
        <f t="shared" ref="Q21:Q22" si="15">H12/Q12</f>
        <v>#DIV/0!</v>
      </c>
      <c r="R21" s="209" t="e">
        <f t="shared" ref="R21:R22" si="16">I12/R12</f>
        <v>#DIV/0!</v>
      </c>
    </row>
    <row r="22" spans="1:19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12"/>
        <v>0</v>
      </c>
      <c r="H22" s="103">
        <f t="shared" si="12"/>
        <v>0</v>
      </c>
      <c r="I22" s="30">
        <f t="shared" si="10"/>
        <v>0</v>
      </c>
      <c r="J22" s="29">
        <f t="shared" si="11"/>
        <v>0</v>
      </c>
      <c r="K22" s="95"/>
      <c r="L22" s="101">
        <v>0</v>
      </c>
      <c r="M22" s="54"/>
      <c r="O22" s="207" t="e">
        <f t="shared" si="13"/>
        <v>#DIV/0!</v>
      </c>
      <c r="P22" s="208" t="e">
        <f t="shared" si="14"/>
        <v>#DIV/0!</v>
      </c>
      <c r="Q22" s="208" t="e">
        <f t="shared" si="15"/>
        <v>#DIV/0!</v>
      </c>
      <c r="R22" s="209" t="e">
        <f t="shared" si="16"/>
        <v>#DIV/0!</v>
      </c>
    </row>
    <row r="23" spans="1:19" s="94" customFormat="1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12"/>
        <v>0</v>
      </c>
      <c r="H23" s="103">
        <f t="shared" si="12"/>
        <v>0</v>
      </c>
      <c r="I23" s="30">
        <f t="shared" si="10"/>
        <v>0</v>
      </c>
      <c r="J23" s="29">
        <f t="shared" si="11"/>
        <v>0</v>
      </c>
      <c r="K23" s="95"/>
      <c r="L23" s="101">
        <v>0</v>
      </c>
      <c r="M23" s="54"/>
      <c r="O23" s="207" t="e">
        <f>F14/L14</f>
        <v>#DIV/0!</v>
      </c>
      <c r="P23" s="208" t="e">
        <f t="shared" ref="P23:R25" si="17">G14/P14</f>
        <v>#DIV/0!</v>
      </c>
      <c r="Q23" s="208" t="e">
        <f t="shared" si="17"/>
        <v>#DIV/0!</v>
      </c>
      <c r="R23" s="209" t="e">
        <f t="shared" si="17"/>
        <v>#DIV/0!</v>
      </c>
    </row>
    <row r="24" spans="1:19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12"/>
        <v>0</v>
      </c>
      <c r="H24" s="103">
        <f t="shared" si="12"/>
        <v>0</v>
      </c>
      <c r="I24" s="30">
        <f t="shared" si="10"/>
        <v>0</v>
      </c>
      <c r="J24" s="29">
        <f t="shared" si="11"/>
        <v>0</v>
      </c>
      <c r="K24" s="95"/>
      <c r="L24" s="101">
        <v>0</v>
      </c>
      <c r="M24" s="54"/>
      <c r="O24" s="207" t="e">
        <f>F15/L15</f>
        <v>#DIV/0!</v>
      </c>
      <c r="P24" s="208" t="e">
        <f t="shared" si="17"/>
        <v>#DIV/0!</v>
      </c>
      <c r="Q24" s="208" t="e">
        <f t="shared" si="17"/>
        <v>#DIV/0!</v>
      </c>
      <c r="R24" s="209" t="e">
        <f t="shared" si="17"/>
        <v>#DIV/0!</v>
      </c>
    </row>
    <row r="25" spans="1:19" x14ac:dyDescent="0.2">
      <c r="A25" s="157"/>
      <c r="B25" s="158"/>
      <c r="C25" s="159"/>
      <c r="D25" s="80"/>
      <c r="E25" s="121"/>
      <c r="F25" s="28"/>
      <c r="G25" s="29"/>
      <c r="H25" s="28"/>
      <c r="I25" s="30"/>
      <c r="J25" s="29"/>
      <c r="K25" s="95"/>
      <c r="L25" s="96"/>
      <c r="M25" s="96"/>
      <c r="O25" s="210" t="e">
        <f>F16/L16</f>
        <v>#DIV/0!</v>
      </c>
      <c r="P25" s="211" t="e">
        <f t="shared" si="17"/>
        <v>#DIV/0!</v>
      </c>
      <c r="Q25" s="211" t="e">
        <f t="shared" si="17"/>
        <v>#DIV/0!</v>
      </c>
      <c r="R25" s="212" t="e">
        <f t="shared" si="17"/>
        <v>#DIV/0!</v>
      </c>
    </row>
    <row r="26" spans="1:19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11"/>
        <v>0</v>
      </c>
      <c r="K26" s="95"/>
      <c r="L26" s="96"/>
      <c r="M26" s="96"/>
    </row>
    <row r="27" spans="1:19" x14ac:dyDescent="0.2">
      <c r="A27" s="154" t="s">
        <v>35</v>
      </c>
      <c r="B27" s="155"/>
      <c r="C27" s="156"/>
      <c r="D27" s="85"/>
      <c r="E27" s="126"/>
      <c r="F27" s="28"/>
      <c r="G27" s="29"/>
      <c r="H27" s="28"/>
      <c r="I27" s="30"/>
      <c r="J27" s="29"/>
      <c r="K27" s="95"/>
      <c r="L27" s="96"/>
      <c r="M27" s="96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11"/>
        <v>0</v>
      </c>
      <c r="K28" s="95"/>
      <c r="L28" s="96"/>
      <c r="M28" s="96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11"/>
        <v>0</v>
      </c>
      <c r="K29" s="95"/>
      <c r="L29" s="96"/>
      <c r="M29" s="96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11"/>
        <v>0</v>
      </c>
      <c r="K30" s="95"/>
      <c r="L30" s="96"/>
      <c r="M30" s="96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11"/>
        <v>0</v>
      </c>
      <c r="K31" s="95"/>
      <c r="L31" s="96"/>
      <c r="M31" s="96"/>
    </row>
    <row r="32" spans="1:19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K32" s="95"/>
      <c r="L32" s="96"/>
      <c r="M32" s="96"/>
    </row>
    <row r="33" spans="1:13" x14ac:dyDescent="0.2">
      <c r="A33" s="160" t="s">
        <v>37</v>
      </c>
      <c r="B33" s="161"/>
      <c r="C33" s="162"/>
      <c r="D33" s="81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K33" s="95"/>
      <c r="L33" s="96"/>
      <c r="M33" s="96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K34" s="95"/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K35" s="95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K36" s="95"/>
      <c r="L36" s="96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K37" s="95"/>
      <c r="L37" s="96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K38" s="95"/>
      <c r="L38" s="96"/>
      <c r="M38" s="96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8">ROUND(SUM(F39:I39),0)</f>
        <v>0</v>
      </c>
      <c r="K39" s="95"/>
      <c r="L39" s="96"/>
      <c r="M39" s="96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8"/>
        <v>0</v>
      </c>
      <c r="K40" s="95"/>
      <c r="L40" s="96"/>
      <c r="M40" s="96"/>
    </row>
    <row r="41" spans="1:13" x14ac:dyDescent="0.2">
      <c r="A41" s="169" t="s">
        <v>30</v>
      </c>
      <c r="B41" s="170"/>
      <c r="C41" s="171"/>
      <c r="D41" s="8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8"/>
        <v>0</v>
      </c>
      <c r="K41" s="95"/>
      <c r="L41" s="5"/>
      <c r="M41" s="5"/>
    </row>
    <row r="42" spans="1:13" x14ac:dyDescent="0.2">
      <c r="A42" s="169"/>
      <c r="B42" s="170"/>
      <c r="C42" s="171"/>
      <c r="D42" s="83"/>
      <c r="E42" s="124"/>
      <c r="F42" s="31"/>
      <c r="G42" s="32"/>
      <c r="H42" s="31"/>
      <c r="I42" s="43"/>
      <c r="J42" s="29"/>
      <c r="K42" s="95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K43" s="95"/>
      <c r="L43" s="96"/>
      <c r="M43" s="96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8"/>
        <v>0</v>
      </c>
      <c r="K44" s="95"/>
      <c r="L44" s="96"/>
      <c r="M44" s="96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8"/>
        <v>0</v>
      </c>
      <c r="K45" s="95"/>
      <c r="L45" s="96"/>
      <c r="M45" s="96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8"/>
        <v>0</v>
      </c>
      <c r="K46" s="95"/>
      <c r="L46" s="96"/>
      <c r="M46" s="96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8"/>
        <v>0</v>
      </c>
      <c r="K47" s="95"/>
      <c r="L47" s="96"/>
      <c r="M47" s="96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8"/>
        <v>0</v>
      </c>
      <c r="K48" s="95"/>
      <c r="L48" s="96"/>
      <c r="M48" s="96"/>
    </row>
    <row r="49" spans="1:18" ht="12.75" hidden="1" customHeight="1" x14ac:dyDescent="0.2">
      <c r="A49" s="169" t="s">
        <v>29</v>
      </c>
      <c r="B49" s="170"/>
      <c r="C49" s="171"/>
      <c r="D49" s="8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19">SUM(I44:I48)</f>
        <v>0</v>
      </c>
      <c r="J49" s="32">
        <f t="shared" si="18"/>
        <v>0</v>
      </c>
      <c r="K49" s="95"/>
      <c r="L49" s="5"/>
      <c r="M49" s="96"/>
    </row>
    <row r="50" spans="1:18" ht="12.75" hidden="1" customHeight="1" x14ac:dyDescent="0.2">
      <c r="A50" s="169"/>
      <c r="B50" s="170"/>
      <c r="C50" s="171"/>
      <c r="D50" s="83"/>
      <c r="E50" s="124"/>
      <c r="F50" s="31"/>
      <c r="G50" s="32"/>
      <c r="H50" s="31"/>
      <c r="I50" s="43"/>
      <c r="J50" s="29"/>
      <c r="K50" s="95"/>
      <c r="L50" s="5"/>
      <c r="M50" s="96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K51" s="95"/>
      <c r="L51" s="96"/>
      <c r="M51" s="96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8"/>
        <v>0</v>
      </c>
      <c r="K52" s="95"/>
      <c r="L52" s="96"/>
      <c r="M52" s="96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8"/>
        <v>0</v>
      </c>
      <c r="K53" s="95"/>
      <c r="L53" s="96"/>
      <c r="M53" s="96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8"/>
        <v>0</v>
      </c>
      <c r="K54" s="95"/>
      <c r="L54" s="96"/>
      <c r="M54" s="96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8"/>
        <v>0</v>
      </c>
      <c r="K55" s="95"/>
      <c r="L55" s="96"/>
      <c r="M55" s="96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8"/>
        <v>0</v>
      </c>
      <c r="K56" s="95"/>
      <c r="L56" s="96"/>
      <c r="M56" s="96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8"/>
        <v>0</v>
      </c>
      <c r="K57" s="95"/>
      <c r="L57" s="95"/>
      <c r="M57" s="95"/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8"/>
        <v>0</v>
      </c>
      <c r="K58" s="95"/>
      <c r="L58" s="26" t="s">
        <v>44</v>
      </c>
      <c r="M58" s="26" t="s">
        <v>45</v>
      </c>
    </row>
    <row r="59" spans="1:18" x14ac:dyDescent="0.2">
      <c r="A59" s="160" t="s">
        <v>21</v>
      </c>
      <c r="B59" s="161"/>
      <c r="C59" s="162"/>
      <c r="D59" s="81"/>
      <c r="E59" s="122"/>
      <c r="F59" s="28">
        <f>ROUND(L60*M60*D59+L61*M61*D59,0)</f>
        <v>0</v>
      </c>
      <c r="G59" s="29">
        <f t="shared" ref="G59:I59" si="20">ROUND(F59*1.05,0)</f>
        <v>0</v>
      </c>
      <c r="H59" s="28">
        <f t="shared" si="20"/>
        <v>0</v>
      </c>
      <c r="I59" s="29">
        <f t="shared" si="20"/>
        <v>0</v>
      </c>
      <c r="J59" s="29">
        <f t="shared" si="18"/>
        <v>0</v>
      </c>
      <c r="K59" s="95"/>
      <c r="L59" s="46">
        <v>369.65</v>
      </c>
      <c r="M59" s="24">
        <v>24</v>
      </c>
      <c r="N59" s="54"/>
    </row>
    <row r="60" spans="1:18" x14ac:dyDescent="0.2">
      <c r="A60" s="169" t="s">
        <v>28</v>
      </c>
      <c r="B60" s="170"/>
      <c r="C60" s="171"/>
      <c r="D60" s="8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K60" s="95"/>
      <c r="L60" s="46">
        <v>388.13</v>
      </c>
      <c r="M60" s="47">
        <v>0</v>
      </c>
      <c r="N60" s="54"/>
      <c r="O60" s="8"/>
      <c r="P60" s="8"/>
      <c r="Q60" s="8"/>
      <c r="R60" s="8"/>
    </row>
    <row r="61" spans="1:18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K61" s="95"/>
      <c r="L61" s="5"/>
      <c r="M61" s="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K63" s="95"/>
      <c r="L63" s="5"/>
      <c r="M63" s="96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K64" s="95"/>
      <c r="L64" s="5"/>
      <c r="M64" s="5"/>
    </row>
    <row r="65" spans="1:13" ht="12.9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86"/>
      <c r="J65" s="183">
        <f>ROUND(J64,0)</f>
        <v>0</v>
      </c>
      <c r="K65" s="95"/>
      <c r="L65" s="95"/>
      <c r="M65" s="95"/>
    </row>
    <row r="66" spans="1:13" ht="12.9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87"/>
      <c r="J66" s="184"/>
      <c r="K66" s="95"/>
      <c r="L66" s="95"/>
      <c r="M66" s="95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4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  <c r="J69" s="11"/>
      <c r="K69" s="11"/>
      <c r="L69" s="11"/>
      <c r="M69" s="11"/>
    </row>
    <row r="70" spans="1:13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  <c r="J70" s="11"/>
      <c r="K70" s="11"/>
      <c r="L70" s="11"/>
      <c r="M70" s="11"/>
    </row>
    <row r="71" spans="1:13" x14ac:dyDescent="0.2">
      <c r="A71" s="181"/>
      <c r="B71" s="181"/>
      <c r="C71" s="181"/>
      <c r="D71" s="84"/>
      <c r="E71" s="125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0:10" x14ac:dyDescent="0.2">
      <c r="J81" s="11"/>
    </row>
    <row r="82" spans="10:10" x14ac:dyDescent="0.2">
      <c r="J82" s="11"/>
    </row>
    <row r="83" spans="10:10" x14ac:dyDescent="0.2">
      <c r="J83" s="11"/>
    </row>
    <row r="84" spans="10:10" x14ac:dyDescent="0.2">
      <c r="J84" s="11"/>
    </row>
    <row r="85" spans="10:10" x14ac:dyDescent="0.2">
      <c r="J85" s="11"/>
    </row>
    <row r="86" spans="10:10" x14ac:dyDescent="0.2">
      <c r="J86" s="11"/>
    </row>
    <row r="87" spans="10:10" x14ac:dyDescent="0.2">
      <c r="J87" s="11"/>
    </row>
    <row r="88" spans="10:10" x14ac:dyDescent="0.2">
      <c r="J88" s="11"/>
    </row>
    <row r="89" spans="10:10" x14ac:dyDescent="0.2">
      <c r="J89" s="11"/>
    </row>
  </sheetData>
  <sheetProtection selectLockedCells="1" selectUnlockedCells="1"/>
  <mergeCells count="72">
    <mergeCell ref="A20:C20"/>
    <mergeCell ref="A10:C10"/>
    <mergeCell ref="A21:C21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A23:C23"/>
    <mergeCell ref="A22:C22"/>
    <mergeCell ref="O9:R9"/>
    <mergeCell ref="O18:R18"/>
    <mergeCell ref="J65:J6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</mergeCells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9"/>
  <sheetViews>
    <sheetView zoomScaleNormal="100" workbookViewId="0">
      <selection activeCell="D15" sqref="D15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5" max="15" width="15" customWidth="1"/>
    <col min="16" max="16" width="14.85546875" customWidth="1"/>
    <col min="17" max="17" width="14" customWidth="1"/>
    <col min="18" max="18" width="12.5703125" customWidth="1"/>
    <col min="19" max="19" width="12.85546875" customWidth="1"/>
  </cols>
  <sheetData>
    <row r="1" spans="1:19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9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  <c r="S10" s="57"/>
    </row>
    <row r="11" spans="1:19" x14ac:dyDescent="0.2">
      <c r="A11" s="144"/>
      <c r="B11" s="145"/>
      <c r="C11" s="146"/>
      <c r="D11" s="49"/>
      <c r="E11" s="121"/>
      <c r="F11" s="28">
        <f t="shared" ref="F11:F16" si="0">ROUND(L11/M11*D11,0)</f>
        <v>0</v>
      </c>
      <c r="G11" s="29">
        <f t="shared" ref="G11:I16" si="1">ROUND(F11*1.035,0)</f>
        <v>0</v>
      </c>
      <c r="H11" s="28">
        <f t="shared" si="1"/>
        <v>0</v>
      </c>
      <c r="I11" s="30">
        <f t="shared" si="1"/>
        <v>0</v>
      </c>
      <c r="J11" s="29">
        <f t="shared" ref="J11:J16" si="2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  <c r="S11" s="60"/>
    </row>
    <row r="12" spans="1:19" x14ac:dyDescent="0.2">
      <c r="A12" s="144"/>
      <c r="B12" s="145"/>
      <c r="C12" s="146"/>
      <c r="D12" s="49"/>
      <c r="E12" s="121"/>
      <c r="F12" s="28">
        <f t="shared" si="0"/>
        <v>0</v>
      </c>
      <c r="G12" s="29">
        <f t="shared" si="1"/>
        <v>0</v>
      </c>
      <c r="H12" s="28">
        <f t="shared" si="1"/>
        <v>0</v>
      </c>
      <c r="I12" s="30">
        <f t="shared" si="1"/>
        <v>0</v>
      </c>
      <c r="J12" s="29">
        <f t="shared" si="2"/>
        <v>0</v>
      </c>
      <c r="L12" s="25">
        <v>0</v>
      </c>
      <c r="M12" s="24">
        <v>9</v>
      </c>
      <c r="O12" s="69">
        <f t="shared" ref="O12:O16" si="3">SUM(L12)</f>
        <v>0</v>
      </c>
      <c r="P12" s="70">
        <f t="shared" ref="P12:P16" si="4">L12*1.035</f>
        <v>0</v>
      </c>
      <c r="Q12" s="70">
        <f t="shared" ref="Q12:R16" si="5">P12*1.035</f>
        <v>0</v>
      </c>
      <c r="R12" s="71">
        <f t="shared" si="5"/>
        <v>0</v>
      </c>
      <c r="S12" s="60"/>
    </row>
    <row r="13" spans="1:19" x14ac:dyDescent="0.2">
      <c r="A13" s="144"/>
      <c r="B13" s="145"/>
      <c r="C13" s="146"/>
      <c r="D13" s="49"/>
      <c r="E13" s="121"/>
      <c r="F13" s="28">
        <f t="shared" si="0"/>
        <v>0</v>
      </c>
      <c r="G13" s="29">
        <f t="shared" si="1"/>
        <v>0</v>
      </c>
      <c r="H13" s="28">
        <f t="shared" si="1"/>
        <v>0</v>
      </c>
      <c r="I13" s="30">
        <f t="shared" si="1"/>
        <v>0</v>
      </c>
      <c r="J13" s="29">
        <f t="shared" si="2"/>
        <v>0</v>
      </c>
      <c r="L13" s="25">
        <v>0</v>
      </c>
      <c r="M13" s="24">
        <v>9</v>
      </c>
      <c r="O13" s="69">
        <f t="shared" si="3"/>
        <v>0</v>
      </c>
      <c r="P13" s="70">
        <f t="shared" si="4"/>
        <v>0</v>
      </c>
      <c r="Q13" s="70">
        <f t="shared" si="5"/>
        <v>0</v>
      </c>
      <c r="R13" s="71">
        <f t="shared" si="5"/>
        <v>0</v>
      </c>
      <c r="S13" s="60"/>
    </row>
    <row r="14" spans="1:19" x14ac:dyDescent="0.2">
      <c r="A14" s="144"/>
      <c r="B14" s="145"/>
      <c r="C14" s="146"/>
      <c r="D14" s="49"/>
      <c r="E14" s="121"/>
      <c r="F14" s="28">
        <f t="shared" si="0"/>
        <v>0</v>
      </c>
      <c r="G14" s="29">
        <f t="shared" si="1"/>
        <v>0</v>
      </c>
      <c r="H14" s="28">
        <f t="shared" si="1"/>
        <v>0</v>
      </c>
      <c r="I14" s="30">
        <f t="shared" si="1"/>
        <v>0</v>
      </c>
      <c r="J14" s="29">
        <f t="shared" si="2"/>
        <v>0</v>
      </c>
      <c r="L14" s="25">
        <v>0</v>
      </c>
      <c r="M14" s="24">
        <v>9</v>
      </c>
      <c r="O14" s="69">
        <f t="shared" si="3"/>
        <v>0</v>
      </c>
      <c r="P14" s="70">
        <f t="shared" si="4"/>
        <v>0</v>
      </c>
      <c r="Q14" s="70">
        <f t="shared" si="5"/>
        <v>0</v>
      </c>
      <c r="R14" s="71">
        <f t="shared" si="5"/>
        <v>0</v>
      </c>
      <c r="S14" s="60"/>
    </row>
    <row r="15" spans="1:19" x14ac:dyDescent="0.2">
      <c r="A15" s="144" t="str">
        <f>'Cumulative Budget'!A15:C15</f>
        <v>Dr. XXX (CoPI4)</v>
      </c>
      <c r="B15" s="145"/>
      <c r="C15" s="146"/>
      <c r="D15" s="121">
        <f t="shared" ref="D15" si="6">E15*M15</f>
        <v>0</v>
      </c>
      <c r="E15" s="136">
        <v>0</v>
      </c>
      <c r="F15" s="28">
        <f t="shared" si="0"/>
        <v>0</v>
      </c>
      <c r="G15" s="29">
        <f t="shared" si="1"/>
        <v>0</v>
      </c>
      <c r="H15" s="28">
        <f t="shared" si="1"/>
        <v>0</v>
      </c>
      <c r="I15" s="30">
        <f t="shared" si="1"/>
        <v>0</v>
      </c>
      <c r="J15" s="29">
        <f t="shared" si="2"/>
        <v>0</v>
      </c>
      <c r="L15" s="25">
        <v>0</v>
      </c>
      <c r="M15" s="24">
        <v>9</v>
      </c>
      <c r="O15" s="69">
        <f t="shared" si="3"/>
        <v>0</v>
      </c>
      <c r="P15" s="70">
        <f t="shared" si="4"/>
        <v>0</v>
      </c>
      <c r="Q15" s="70">
        <f t="shared" si="5"/>
        <v>0</v>
      </c>
      <c r="R15" s="71">
        <f t="shared" si="5"/>
        <v>0</v>
      </c>
      <c r="S15" s="60"/>
    </row>
    <row r="16" spans="1:19" x14ac:dyDescent="0.2">
      <c r="A16" s="144"/>
      <c r="B16" s="145"/>
      <c r="C16" s="146"/>
      <c r="D16" s="49"/>
      <c r="E16" s="121"/>
      <c r="F16" s="28">
        <f t="shared" si="0"/>
        <v>0</v>
      </c>
      <c r="G16" s="29">
        <f t="shared" si="1"/>
        <v>0</v>
      </c>
      <c r="H16" s="28">
        <f t="shared" si="1"/>
        <v>0</v>
      </c>
      <c r="I16" s="30">
        <f t="shared" si="1"/>
        <v>0</v>
      </c>
      <c r="J16" s="29">
        <f t="shared" si="2"/>
        <v>0</v>
      </c>
      <c r="L16" s="25">
        <v>0</v>
      </c>
      <c r="M16" s="24">
        <v>9</v>
      </c>
      <c r="O16" s="74">
        <f t="shared" si="3"/>
        <v>0</v>
      </c>
      <c r="P16" s="72">
        <f t="shared" si="4"/>
        <v>0</v>
      </c>
      <c r="Q16" s="72">
        <f t="shared" si="5"/>
        <v>0</v>
      </c>
      <c r="R16" s="73">
        <f t="shared" si="5"/>
        <v>0</v>
      </c>
      <c r="S16" s="60"/>
    </row>
    <row r="17" spans="1:19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  <c r="S18" s="58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K19" s="95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7">ROUND(H20*1.03,0)</f>
        <v>0</v>
      </c>
      <c r="J20" s="29">
        <f t="shared" ref="J20:J31" si="8">ROUND(SUM(F20:I20),0)</f>
        <v>0</v>
      </c>
      <c r="K20" s="95"/>
      <c r="L20" s="101">
        <v>50000</v>
      </c>
      <c r="M20" s="102">
        <v>0.22</v>
      </c>
      <c r="O20" s="207" t="e">
        <f>F11/L11</f>
        <v>#DIV/0!</v>
      </c>
      <c r="P20" s="208" t="e">
        <f>G11/P11</f>
        <v>#DIV/0!</v>
      </c>
      <c r="Q20" s="208" t="e">
        <f>H11/Q11</f>
        <v>#DIV/0!</v>
      </c>
      <c r="R20" s="209" t="e">
        <f>I11/R11</f>
        <v>#DIV/0!</v>
      </c>
    </row>
    <row r="21" spans="1:19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9">ROUND(F21*1.03,0)</f>
        <v>0</v>
      </c>
      <c r="H21" s="103">
        <f t="shared" si="9"/>
        <v>0</v>
      </c>
      <c r="I21" s="30">
        <f t="shared" si="7"/>
        <v>0</v>
      </c>
      <c r="J21" s="29">
        <f t="shared" si="8"/>
        <v>0</v>
      </c>
      <c r="K21" s="95"/>
      <c r="L21" s="101">
        <v>24000</v>
      </c>
      <c r="M21" s="54"/>
      <c r="O21" s="207" t="e">
        <f t="shared" ref="O21:O22" si="10">F12/L12</f>
        <v>#DIV/0!</v>
      </c>
      <c r="P21" s="208" t="e">
        <f t="shared" ref="P21:P22" si="11">G12/P12</f>
        <v>#DIV/0!</v>
      </c>
      <c r="Q21" s="208" t="e">
        <f t="shared" ref="Q21:Q22" si="12">H12/Q12</f>
        <v>#DIV/0!</v>
      </c>
      <c r="R21" s="209" t="e">
        <f t="shared" ref="R21:R22" si="13">I12/R12</f>
        <v>#DIV/0!</v>
      </c>
    </row>
    <row r="22" spans="1:19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9"/>
        <v>0</v>
      </c>
      <c r="H22" s="103">
        <f t="shared" si="9"/>
        <v>0</v>
      </c>
      <c r="I22" s="30">
        <f t="shared" si="7"/>
        <v>0</v>
      </c>
      <c r="J22" s="29">
        <f t="shared" si="8"/>
        <v>0</v>
      </c>
      <c r="K22" s="95"/>
      <c r="L22" s="101">
        <v>0</v>
      </c>
      <c r="M22" s="54"/>
      <c r="O22" s="207" t="e">
        <f t="shared" si="10"/>
        <v>#DIV/0!</v>
      </c>
      <c r="P22" s="208" t="e">
        <f t="shared" si="11"/>
        <v>#DIV/0!</v>
      </c>
      <c r="Q22" s="208" t="e">
        <f t="shared" si="12"/>
        <v>#DIV/0!</v>
      </c>
      <c r="R22" s="209" t="e">
        <f t="shared" si="13"/>
        <v>#DIV/0!</v>
      </c>
    </row>
    <row r="23" spans="1:19" s="95" customFormat="1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9"/>
        <v>0</v>
      </c>
      <c r="H23" s="103">
        <f t="shared" si="9"/>
        <v>0</v>
      </c>
      <c r="I23" s="30">
        <f t="shared" si="7"/>
        <v>0</v>
      </c>
      <c r="J23" s="29">
        <f t="shared" si="8"/>
        <v>0</v>
      </c>
      <c r="L23" s="101">
        <v>0</v>
      </c>
      <c r="M23" s="54"/>
      <c r="O23" s="207" t="e">
        <f>F14/L14</f>
        <v>#DIV/0!</v>
      </c>
      <c r="P23" s="208" t="e">
        <f t="shared" ref="P23:R25" si="14">G14/P14</f>
        <v>#DIV/0!</v>
      </c>
      <c r="Q23" s="208" t="e">
        <f t="shared" si="14"/>
        <v>#DIV/0!</v>
      </c>
      <c r="R23" s="209" t="e">
        <f t="shared" si="14"/>
        <v>#DIV/0!</v>
      </c>
    </row>
    <row r="24" spans="1:19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9"/>
        <v>0</v>
      </c>
      <c r="H24" s="103">
        <f t="shared" si="9"/>
        <v>0</v>
      </c>
      <c r="I24" s="30">
        <f t="shared" si="7"/>
        <v>0</v>
      </c>
      <c r="J24" s="29">
        <f t="shared" si="8"/>
        <v>0</v>
      </c>
      <c r="K24" s="95"/>
      <c r="L24" s="101">
        <v>0</v>
      </c>
      <c r="M24" s="54"/>
      <c r="O24" s="207" t="e">
        <f>F15/L15</f>
        <v>#DIV/0!</v>
      </c>
      <c r="P24" s="208" t="e">
        <f t="shared" si="14"/>
        <v>#DIV/0!</v>
      </c>
      <c r="Q24" s="208" t="e">
        <f t="shared" si="14"/>
        <v>#DIV/0!</v>
      </c>
      <c r="R24" s="209" t="e">
        <f t="shared" si="14"/>
        <v>#DIV/0!</v>
      </c>
    </row>
    <row r="25" spans="1:19" x14ac:dyDescent="0.2">
      <c r="A25" s="157"/>
      <c r="B25" s="158"/>
      <c r="C25" s="159"/>
      <c r="D25" s="80"/>
      <c r="E25" s="121"/>
      <c r="F25" s="28"/>
      <c r="G25" s="29"/>
      <c r="H25" s="28"/>
      <c r="I25" s="30"/>
      <c r="J25" s="29"/>
      <c r="K25" s="95"/>
      <c r="L25" s="96"/>
      <c r="M25" s="96"/>
      <c r="O25" s="210" t="e">
        <f>F16/L16</f>
        <v>#DIV/0!</v>
      </c>
      <c r="P25" s="211" t="e">
        <f t="shared" si="14"/>
        <v>#DIV/0!</v>
      </c>
      <c r="Q25" s="211" t="e">
        <f t="shared" si="14"/>
        <v>#DIV/0!</v>
      </c>
      <c r="R25" s="212" t="e">
        <f t="shared" si="14"/>
        <v>#DIV/0!</v>
      </c>
    </row>
    <row r="26" spans="1:19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8"/>
        <v>0</v>
      </c>
      <c r="K26" s="95"/>
      <c r="L26" s="96"/>
      <c r="M26" s="96"/>
    </row>
    <row r="27" spans="1:19" x14ac:dyDescent="0.2">
      <c r="A27" s="154" t="s">
        <v>35</v>
      </c>
      <c r="B27" s="155"/>
      <c r="C27" s="156"/>
      <c r="D27" s="85"/>
      <c r="E27" s="126"/>
      <c r="F27" s="28"/>
      <c r="G27" s="29"/>
      <c r="H27" s="28"/>
      <c r="I27" s="30"/>
      <c r="J27" s="29"/>
      <c r="K27" s="95"/>
      <c r="L27" s="96"/>
      <c r="M27" s="96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8"/>
        <v>0</v>
      </c>
      <c r="K28" s="95"/>
      <c r="L28" s="96"/>
      <c r="M28" s="96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8"/>
        <v>0</v>
      </c>
      <c r="K29" s="95"/>
      <c r="L29" s="96"/>
      <c r="M29" s="96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8"/>
        <v>0</v>
      </c>
      <c r="K30" s="95"/>
      <c r="L30" s="96"/>
      <c r="M30" s="96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8"/>
        <v>0</v>
      </c>
      <c r="K31" s="95"/>
      <c r="L31" s="96"/>
      <c r="M31" s="96"/>
    </row>
    <row r="32" spans="1:19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K32" s="95"/>
      <c r="L32" s="96"/>
      <c r="M32" s="96"/>
    </row>
    <row r="33" spans="1:13" x14ac:dyDescent="0.2">
      <c r="A33" s="160" t="s">
        <v>37</v>
      </c>
      <c r="B33" s="161"/>
      <c r="C33" s="162"/>
      <c r="D33" s="81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K33" s="95"/>
      <c r="L33" s="96"/>
      <c r="M33" s="96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K34" s="95"/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K35" s="95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K36" s="95"/>
      <c r="L36" s="96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K37" s="95"/>
      <c r="L37" s="96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K38" s="95"/>
      <c r="L38" s="96"/>
      <c r="M38" s="96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5">ROUND(SUM(F39:I39),0)</f>
        <v>0</v>
      </c>
      <c r="K39" s="95"/>
      <c r="L39" s="96"/>
      <c r="M39" s="96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5"/>
        <v>0</v>
      </c>
      <c r="K40" s="95"/>
      <c r="L40" s="96"/>
      <c r="M40" s="96"/>
    </row>
    <row r="41" spans="1:13" x14ac:dyDescent="0.2">
      <c r="A41" s="169" t="s">
        <v>30</v>
      </c>
      <c r="B41" s="170"/>
      <c r="C41" s="171"/>
      <c r="D41" s="8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5"/>
        <v>0</v>
      </c>
      <c r="K41" s="95"/>
      <c r="L41" s="5"/>
      <c r="M41" s="5"/>
    </row>
    <row r="42" spans="1:13" x14ac:dyDescent="0.2">
      <c r="A42" s="169"/>
      <c r="B42" s="170"/>
      <c r="C42" s="171"/>
      <c r="D42" s="83"/>
      <c r="E42" s="124"/>
      <c r="F42" s="31"/>
      <c r="G42" s="32"/>
      <c r="H42" s="31"/>
      <c r="I42" s="43"/>
      <c r="J42" s="29"/>
      <c r="K42" s="95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K43" s="95"/>
      <c r="L43" s="96"/>
      <c r="M43" s="96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5"/>
        <v>0</v>
      </c>
      <c r="K44" s="95"/>
      <c r="L44" s="96"/>
      <c r="M44" s="96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5"/>
        <v>0</v>
      </c>
      <c r="K45" s="95"/>
      <c r="L45" s="96"/>
      <c r="M45" s="96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5"/>
        <v>0</v>
      </c>
      <c r="K46" s="95"/>
      <c r="L46" s="96"/>
      <c r="M46" s="96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5"/>
        <v>0</v>
      </c>
      <c r="K47" s="95"/>
      <c r="L47" s="96"/>
      <c r="M47" s="96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5"/>
        <v>0</v>
      </c>
      <c r="K48" s="95"/>
      <c r="L48" s="96"/>
      <c r="M48" s="96"/>
    </row>
    <row r="49" spans="1:18" ht="12.75" hidden="1" customHeight="1" x14ac:dyDescent="0.2">
      <c r="A49" s="169" t="s">
        <v>29</v>
      </c>
      <c r="B49" s="170"/>
      <c r="C49" s="171"/>
      <c r="D49" s="8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16">SUM(I44:I48)</f>
        <v>0</v>
      </c>
      <c r="J49" s="32">
        <f t="shared" si="15"/>
        <v>0</v>
      </c>
      <c r="K49" s="95"/>
      <c r="L49" s="5"/>
      <c r="M49" s="96"/>
    </row>
    <row r="50" spans="1:18" ht="12.75" hidden="1" customHeight="1" x14ac:dyDescent="0.2">
      <c r="A50" s="169"/>
      <c r="B50" s="170"/>
      <c r="C50" s="171"/>
      <c r="D50" s="83"/>
      <c r="E50" s="124"/>
      <c r="F50" s="31"/>
      <c r="G50" s="32"/>
      <c r="H50" s="31"/>
      <c r="I50" s="43"/>
      <c r="J50" s="29"/>
      <c r="K50" s="95"/>
      <c r="L50" s="5"/>
      <c r="M50" s="96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K51" s="95"/>
      <c r="L51" s="96"/>
      <c r="M51" s="96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5"/>
        <v>0</v>
      </c>
      <c r="K52" s="95"/>
      <c r="L52" s="96"/>
      <c r="M52" s="96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5"/>
        <v>0</v>
      </c>
      <c r="K53" s="95"/>
      <c r="L53" s="96"/>
      <c r="M53" s="96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5"/>
        <v>0</v>
      </c>
      <c r="K54" s="95"/>
      <c r="L54" s="96"/>
      <c r="M54" s="96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5"/>
        <v>0</v>
      </c>
      <c r="K55" s="95"/>
      <c r="L55" s="96"/>
      <c r="M55" s="96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5"/>
        <v>0</v>
      </c>
      <c r="K56" s="95"/>
      <c r="L56" s="96"/>
      <c r="M56" s="96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5"/>
        <v>0</v>
      </c>
      <c r="K57" s="95"/>
      <c r="L57" s="95"/>
      <c r="M57" s="95"/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5"/>
        <v>0</v>
      </c>
      <c r="K58" s="95"/>
      <c r="L58" s="26" t="s">
        <v>44</v>
      </c>
      <c r="M58" s="26" t="s">
        <v>45</v>
      </c>
    </row>
    <row r="59" spans="1:18" x14ac:dyDescent="0.2">
      <c r="A59" s="160" t="s">
        <v>21</v>
      </c>
      <c r="B59" s="161"/>
      <c r="C59" s="162"/>
      <c r="D59" s="81"/>
      <c r="E59" s="122"/>
      <c r="F59" s="28">
        <f>ROUND(L60*M60*D59+L61*M61*D59,0)</f>
        <v>0</v>
      </c>
      <c r="G59" s="29">
        <f t="shared" ref="G59:I59" si="17">ROUND(F59*1.05,0)</f>
        <v>0</v>
      </c>
      <c r="H59" s="28">
        <f t="shared" si="17"/>
        <v>0</v>
      </c>
      <c r="I59" s="29">
        <f t="shared" si="17"/>
        <v>0</v>
      </c>
      <c r="J59" s="29">
        <f t="shared" si="15"/>
        <v>0</v>
      </c>
      <c r="K59" s="95"/>
      <c r="L59" s="46">
        <v>369.65</v>
      </c>
      <c r="M59" s="24">
        <v>24</v>
      </c>
      <c r="N59" s="54"/>
    </row>
    <row r="60" spans="1:18" x14ac:dyDescent="0.2">
      <c r="A60" s="169" t="s">
        <v>28</v>
      </c>
      <c r="B60" s="170"/>
      <c r="C60" s="171"/>
      <c r="D60" s="8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K60" s="95"/>
      <c r="L60" s="46">
        <v>388.13</v>
      </c>
      <c r="M60" s="47">
        <v>0</v>
      </c>
      <c r="N60" s="54"/>
      <c r="O60" s="8"/>
      <c r="P60" s="8"/>
      <c r="Q60" s="8"/>
      <c r="R60" s="8"/>
    </row>
    <row r="61" spans="1:18" ht="13.5" thickBot="1" x14ac:dyDescent="0.2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K61" s="95"/>
      <c r="L61" s="5"/>
      <c r="M61" s="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K63" s="95"/>
      <c r="L63" s="5"/>
      <c r="M63" s="96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K64" s="95"/>
      <c r="L64" s="5"/>
      <c r="M64" s="5"/>
    </row>
    <row r="65" spans="1:13" ht="12.9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86"/>
      <c r="J65" s="183">
        <f>ROUND(J64,0)</f>
        <v>0</v>
      </c>
      <c r="K65" s="95"/>
      <c r="L65" s="95"/>
      <c r="M65" s="95"/>
    </row>
    <row r="66" spans="1:13" ht="12.9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87"/>
      <c r="J66" s="184"/>
      <c r="K66" s="95"/>
      <c r="L66" s="95"/>
      <c r="M66" s="95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4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  <c r="J69" s="11"/>
      <c r="K69" s="11"/>
      <c r="L69" s="11"/>
      <c r="M69" s="11"/>
    </row>
    <row r="70" spans="1:13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  <c r="J70" s="11"/>
      <c r="K70" s="11"/>
      <c r="L70" s="11"/>
      <c r="M70" s="11"/>
    </row>
    <row r="71" spans="1:13" x14ac:dyDescent="0.2">
      <c r="A71" s="181"/>
      <c r="B71" s="181"/>
      <c r="C71" s="181"/>
      <c r="D71" s="84"/>
      <c r="E71" s="125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0:10" x14ac:dyDescent="0.2">
      <c r="J81" s="11"/>
    </row>
    <row r="82" spans="10:10" x14ac:dyDescent="0.2">
      <c r="J82" s="11"/>
    </row>
    <row r="83" spans="10:10" x14ac:dyDescent="0.2">
      <c r="J83" s="11"/>
    </row>
    <row r="84" spans="10:10" x14ac:dyDescent="0.2">
      <c r="J84" s="11"/>
    </row>
    <row r="85" spans="10:10" x14ac:dyDescent="0.2">
      <c r="J85" s="11"/>
    </row>
    <row r="86" spans="10:10" x14ac:dyDescent="0.2">
      <c r="J86" s="11"/>
    </row>
    <row r="87" spans="10:10" x14ac:dyDescent="0.2">
      <c r="J87" s="11"/>
    </row>
    <row r="88" spans="10:10" x14ac:dyDescent="0.2">
      <c r="J88" s="11"/>
    </row>
    <row r="89" spans="10:10" x14ac:dyDescent="0.2">
      <c r="J89" s="11"/>
    </row>
  </sheetData>
  <sheetProtection selectLockedCells="1" selectUnlockedCells="1"/>
  <mergeCells count="72">
    <mergeCell ref="A20:C20"/>
    <mergeCell ref="A10:C10"/>
    <mergeCell ref="A21:C21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A23:C23"/>
    <mergeCell ref="A22:C22"/>
    <mergeCell ref="O9:R9"/>
    <mergeCell ref="O18:R18"/>
    <mergeCell ref="J65:J6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</mergeCells>
  <pageMargins left="0.75" right="0.75" top="1" bottom="1" header="0.5" footer="0.5"/>
  <pageSetup scale="71" orientation="portrait" r:id="rId1"/>
  <headerFooter alignWithMargins="0">
    <oddHeader>&amp;A</oddHead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9"/>
  <sheetViews>
    <sheetView tabSelected="1" zoomScaleNormal="100" workbookViewId="0">
      <selection activeCell="K17" sqref="K17"/>
    </sheetView>
  </sheetViews>
  <sheetFormatPr defaultRowHeight="12.75" x14ac:dyDescent="0.2"/>
  <cols>
    <col min="3" max="3" width="28.85546875" customWidth="1"/>
    <col min="4" max="4" width="7.42578125" bestFit="1" customWidth="1"/>
    <col min="5" max="5" width="7.42578125" style="95" customWidth="1"/>
    <col min="6" max="6" width="12.140625" style="20" bestFit="1" customWidth="1"/>
    <col min="7" max="7" width="11.85546875" bestFit="1" customWidth="1"/>
    <col min="8" max="8" width="11.85546875" style="20" bestFit="1" customWidth="1"/>
    <col min="9" max="9" width="11.85546875" style="20" customWidth="1"/>
    <col min="10" max="10" width="12.85546875" style="95" customWidth="1"/>
    <col min="15" max="15" width="13" customWidth="1"/>
    <col min="16" max="19" width="12" bestFit="1" customWidth="1"/>
  </cols>
  <sheetData>
    <row r="1" spans="1:19" s="57" customFormat="1" x14ac:dyDescent="0.2">
      <c r="A1" s="191" t="str">
        <f>'Cumulative Budget'!A1:J1</f>
        <v xml:space="preserve">PI Name: 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9" s="57" customFormat="1" x14ac:dyDescent="0.2">
      <c r="A2" s="191" t="str">
        <f>'Cumulative Budget'!A2:F2</f>
        <v xml:space="preserve">Agency: </v>
      </c>
      <c r="B2" s="191"/>
      <c r="C2" s="191"/>
      <c r="D2" s="191"/>
      <c r="E2" s="191"/>
      <c r="F2" s="191"/>
      <c r="G2" s="191" t="str">
        <f>'Cumulative Budget'!G2:J2</f>
        <v>Program:</v>
      </c>
      <c r="H2" s="191"/>
      <c r="I2" s="191"/>
      <c r="J2" s="191"/>
    </row>
    <row r="3" spans="1:19" s="57" customFormat="1" ht="12.75" customHeight="1" x14ac:dyDescent="0.2">
      <c r="A3" s="192" t="str">
        <f>'Cumulative Budget'!A3:J3</f>
        <v xml:space="preserve">Proposal Title: 
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9" s="57" customFormat="1" ht="12.75" customHeight="1" x14ac:dyDescent="0.2">
      <c r="A4" s="192" t="str">
        <f>'Cumulative Budget'!A4:J4</f>
        <v>Project Dates: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9" s="57" customFormat="1" x14ac:dyDescent="0.2">
      <c r="F5" s="128"/>
      <c r="H5" s="128"/>
      <c r="I5" s="128"/>
    </row>
    <row r="6" spans="1:19" s="127" customFormat="1" x14ac:dyDescent="0.2">
      <c r="A6" s="197" t="s">
        <v>0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9" s="127" customFormat="1" x14ac:dyDescent="0.2">
      <c r="A7" s="193" t="s">
        <v>1</v>
      </c>
      <c r="B7" s="193"/>
      <c r="C7" s="193"/>
      <c r="D7" s="147" t="s">
        <v>76</v>
      </c>
      <c r="E7" s="147" t="s">
        <v>75</v>
      </c>
      <c r="F7" s="193" t="s">
        <v>2</v>
      </c>
      <c r="G7" s="193"/>
      <c r="H7" s="193"/>
      <c r="I7" s="193"/>
      <c r="J7" s="193"/>
      <c r="L7" s="132"/>
      <c r="M7" s="132"/>
    </row>
    <row r="8" spans="1:19" s="127" customFormat="1" x14ac:dyDescent="0.2">
      <c r="A8" s="193"/>
      <c r="B8" s="193"/>
      <c r="C8" s="193"/>
      <c r="D8" s="148"/>
      <c r="E8" s="148"/>
      <c r="F8" s="129" t="s">
        <v>3</v>
      </c>
      <c r="G8" s="130" t="s">
        <v>4</v>
      </c>
      <c r="H8" s="129" t="s">
        <v>5</v>
      </c>
      <c r="I8" s="131" t="s">
        <v>47</v>
      </c>
      <c r="J8" s="193" t="s">
        <v>6</v>
      </c>
      <c r="L8" s="132"/>
      <c r="M8" s="132"/>
    </row>
    <row r="9" spans="1:19" s="127" customFormat="1" x14ac:dyDescent="0.2">
      <c r="A9" s="193"/>
      <c r="B9" s="193"/>
      <c r="C9" s="193"/>
      <c r="D9" s="149"/>
      <c r="E9" s="149"/>
      <c r="F9" s="133" t="s">
        <v>50</v>
      </c>
      <c r="G9" s="134" t="s">
        <v>50</v>
      </c>
      <c r="H9" s="133" t="s">
        <v>50</v>
      </c>
      <c r="I9" s="135" t="s">
        <v>50</v>
      </c>
      <c r="J9" s="193"/>
      <c r="L9" s="182"/>
      <c r="M9" s="182"/>
      <c r="O9" s="204" t="s">
        <v>60</v>
      </c>
      <c r="P9" s="204"/>
      <c r="Q9" s="204"/>
      <c r="R9" s="204"/>
    </row>
    <row r="10" spans="1:19" x14ac:dyDescent="0.2">
      <c r="A10" s="163" t="s">
        <v>7</v>
      </c>
      <c r="B10" s="164"/>
      <c r="C10" s="165"/>
      <c r="D10" s="1"/>
      <c r="E10" s="1"/>
      <c r="F10" s="19"/>
      <c r="G10" s="2"/>
      <c r="H10" s="19"/>
      <c r="I10" s="42"/>
      <c r="J10" s="2"/>
      <c r="L10" s="24" t="s">
        <v>42</v>
      </c>
      <c r="M10" s="24" t="s">
        <v>43</v>
      </c>
      <c r="O10" s="75" t="s">
        <v>3</v>
      </c>
      <c r="P10" s="76" t="s">
        <v>4</v>
      </c>
      <c r="Q10" s="76" t="s">
        <v>5</v>
      </c>
      <c r="R10" s="77" t="s">
        <v>47</v>
      </c>
      <c r="S10" s="57"/>
    </row>
    <row r="11" spans="1:19" x14ac:dyDescent="0.2">
      <c r="A11" s="144"/>
      <c r="B11" s="145"/>
      <c r="C11" s="146"/>
      <c r="D11" s="49"/>
      <c r="E11" s="121"/>
      <c r="F11" s="28">
        <f t="shared" ref="F11:F16" si="0">ROUND(L11/M11*D11,0)</f>
        <v>0</v>
      </c>
      <c r="G11" s="29">
        <f t="shared" ref="G11:I16" si="1">ROUND(F11*1.035,0)</f>
        <v>0</v>
      </c>
      <c r="H11" s="28">
        <f t="shared" si="1"/>
        <v>0</v>
      </c>
      <c r="I11" s="30">
        <f t="shared" si="1"/>
        <v>0</v>
      </c>
      <c r="J11" s="29">
        <f t="shared" ref="J11:J16" si="2">ROUND(SUM(F11:I11),0)</f>
        <v>0</v>
      </c>
      <c r="L11" s="25">
        <v>0</v>
      </c>
      <c r="M11" s="24">
        <v>9</v>
      </c>
      <c r="O11" s="69">
        <f>SUM(L11)</f>
        <v>0</v>
      </c>
      <c r="P11" s="70">
        <f>L11*1.035</f>
        <v>0</v>
      </c>
      <c r="Q11" s="70">
        <f>P11*1.035</f>
        <v>0</v>
      </c>
      <c r="R11" s="71">
        <f>Q11*1.035</f>
        <v>0</v>
      </c>
      <c r="S11" s="59"/>
    </row>
    <row r="12" spans="1:19" x14ac:dyDescent="0.2">
      <c r="A12" s="144"/>
      <c r="B12" s="145"/>
      <c r="C12" s="146"/>
      <c r="D12" s="49"/>
      <c r="E12" s="121"/>
      <c r="F12" s="28">
        <f t="shared" si="0"/>
        <v>0</v>
      </c>
      <c r="G12" s="29">
        <f t="shared" si="1"/>
        <v>0</v>
      </c>
      <c r="H12" s="28">
        <f t="shared" si="1"/>
        <v>0</v>
      </c>
      <c r="I12" s="30">
        <f t="shared" si="1"/>
        <v>0</v>
      </c>
      <c r="J12" s="29">
        <f t="shared" si="2"/>
        <v>0</v>
      </c>
      <c r="L12" s="25">
        <v>0</v>
      </c>
      <c r="M12" s="24">
        <v>9</v>
      </c>
      <c r="O12" s="69">
        <f t="shared" ref="O12:O16" si="3">SUM(L12)</f>
        <v>0</v>
      </c>
      <c r="P12" s="70">
        <f t="shared" ref="P12:P16" si="4">L12*1.035</f>
        <v>0</v>
      </c>
      <c r="Q12" s="70">
        <f t="shared" ref="Q12:R16" si="5">P12*1.035</f>
        <v>0</v>
      </c>
      <c r="R12" s="71">
        <f t="shared" si="5"/>
        <v>0</v>
      </c>
      <c r="S12" s="59"/>
    </row>
    <row r="13" spans="1:19" x14ac:dyDescent="0.2">
      <c r="A13" s="144"/>
      <c r="B13" s="145"/>
      <c r="C13" s="146"/>
      <c r="D13" s="49"/>
      <c r="E13" s="121"/>
      <c r="F13" s="28">
        <f t="shared" si="0"/>
        <v>0</v>
      </c>
      <c r="G13" s="29">
        <f t="shared" si="1"/>
        <v>0</v>
      </c>
      <c r="H13" s="28">
        <f t="shared" si="1"/>
        <v>0</v>
      </c>
      <c r="I13" s="30">
        <f t="shared" si="1"/>
        <v>0</v>
      </c>
      <c r="J13" s="29">
        <f t="shared" si="2"/>
        <v>0</v>
      </c>
      <c r="L13" s="25">
        <v>0</v>
      </c>
      <c r="M13" s="24">
        <v>9</v>
      </c>
      <c r="O13" s="69">
        <f t="shared" si="3"/>
        <v>0</v>
      </c>
      <c r="P13" s="70">
        <f t="shared" si="4"/>
        <v>0</v>
      </c>
      <c r="Q13" s="70">
        <f t="shared" si="5"/>
        <v>0</v>
      </c>
      <c r="R13" s="71">
        <f t="shared" si="5"/>
        <v>0</v>
      </c>
      <c r="S13" s="59"/>
    </row>
    <row r="14" spans="1:19" x14ac:dyDescent="0.2">
      <c r="A14" s="144"/>
      <c r="B14" s="145"/>
      <c r="C14" s="146"/>
      <c r="D14" s="49"/>
      <c r="E14" s="121"/>
      <c r="F14" s="28">
        <f t="shared" si="0"/>
        <v>0</v>
      </c>
      <c r="G14" s="29">
        <f t="shared" si="1"/>
        <v>0</v>
      </c>
      <c r="H14" s="28">
        <f t="shared" si="1"/>
        <v>0</v>
      </c>
      <c r="I14" s="30">
        <f t="shared" si="1"/>
        <v>0</v>
      </c>
      <c r="J14" s="29">
        <f t="shared" si="2"/>
        <v>0</v>
      </c>
      <c r="L14" s="25">
        <v>0</v>
      </c>
      <c r="M14" s="24">
        <v>9</v>
      </c>
      <c r="O14" s="69">
        <f t="shared" si="3"/>
        <v>0</v>
      </c>
      <c r="P14" s="70">
        <f t="shared" si="4"/>
        <v>0</v>
      </c>
      <c r="Q14" s="70">
        <f t="shared" si="5"/>
        <v>0</v>
      </c>
      <c r="R14" s="71">
        <f t="shared" si="5"/>
        <v>0</v>
      </c>
      <c r="S14" s="59"/>
    </row>
    <row r="15" spans="1:19" x14ac:dyDescent="0.2">
      <c r="A15" s="144"/>
      <c r="B15" s="145"/>
      <c r="C15" s="146"/>
      <c r="D15" s="49"/>
      <c r="E15" s="121"/>
      <c r="F15" s="28">
        <f t="shared" si="0"/>
        <v>0</v>
      </c>
      <c r="G15" s="29">
        <f t="shared" si="1"/>
        <v>0</v>
      </c>
      <c r="H15" s="28">
        <f t="shared" si="1"/>
        <v>0</v>
      </c>
      <c r="I15" s="30">
        <f t="shared" si="1"/>
        <v>0</v>
      </c>
      <c r="J15" s="29">
        <f t="shared" si="2"/>
        <v>0</v>
      </c>
      <c r="L15" s="25">
        <v>0</v>
      </c>
      <c r="M15" s="24">
        <v>9</v>
      </c>
      <c r="O15" s="69">
        <f t="shared" si="3"/>
        <v>0</v>
      </c>
      <c r="P15" s="70">
        <f t="shared" si="4"/>
        <v>0</v>
      </c>
      <c r="Q15" s="70">
        <f t="shared" si="5"/>
        <v>0</v>
      </c>
      <c r="R15" s="71">
        <f t="shared" si="5"/>
        <v>0</v>
      </c>
      <c r="S15" s="59"/>
    </row>
    <row r="16" spans="1:19" x14ac:dyDescent="0.2">
      <c r="A16" s="144" t="str">
        <f>'Cumulative Budget'!A16:C16</f>
        <v>Dr. XXX (CoPI5)</v>
      </c>
      <c r="B16" s="145"/>
      <c r="C16" s="146"/>
      <c r="D16" s="121">
        <f t="shared" ref="D16" si="6">E16*M16</f>
        <v>0</v>
      </c>
      <c r="E16" s="136">
        <v>0</v>
      </c>
      <c r="F16" s="28">
        <f t="shared" si="0"/>
        <v>0</v>
      </c>
      <c r="G16" s="29">
        <f t="shared" si="1"/>
        <v>0</v>
      </c>
      <c r="H16" s="28">
        <f t="shared" si="1"/>
        <v>0</v>
      </c>
      <c r="I16" s="30">
        <f t="shared" si="1"/>
        <v>0</v>
      </c>
      <c r="J16" s="29">
        <f t="shared" si="2"/>
        <v>0</v>
      </c>
      <c r="L16" s="25">
        <v>0</v>
      </c>
      <c r="M16" s="24">
        <v>9</v>
      </c>
      <c r="O16" s="74">
        <f t="shared" si="3"/>
        <v>0</v>
      </c>
      <c r="P16" s="72">
        <f t="shared" si="4"/>
        <v>0</v>
      </c>
      <c r="Q16" s="72">
        <f t="shared" si="5"/>
        <v>0</v>
      </c>
      <c r="R16" s="73">
        <f t="shared" si="5"/>
        <v>0</v>
      </c>
      <c r="S16" s="59"/>
    </row>
    <row r="17" spans="1:19" x14ac:dyDescent="0.2">
      <c r="A17" s="157"/>
      <c r="B17" s="158"/>
      <c r="C17" s="159"/>
      <c r="D17" s="49"/>
      <c r="E17" s="121"/>
      <c r="F17" s="28"/>
      <c r="G17" s="29"/>
      <c r="H17" s="28"/>
      <c r="I17" s="30"/>
      <c r="J17" s="29"/>
      <c r="L17" s="3"/>
      <c r="M17" s="3"/>
    </row>
    <row r="18" spans="1:19" x14ac:dyDescent="0.2">
      <c r="A18" s="160" t="s">
        <v>36</v>
      </c>
      <c r="B18" s="161"/>
      <c r="C18" s="162"/>
      <c r="D18" s="10"/>
      <c r="E18" s="10"/>
      <c r="F18" s="28">
        <f>ROUND(SUM(F11:F17),0)</f>
        <v>0</v>
      </c>
      <c r="G18" s="29">
        <f>ROUND(SUM(G11:G17),0)</f>
        <v>0</v>
      </c>
      <c r="H18" s="28">
        <f>ROUND(SUM(H11:H17),0)</f>
        <v>0</v>
      </c>
      <c r="I18" s="30">
        <f>ROUND(SUM(I11:I17),0)</f>
        <v>0</v>
      </c>
      <c r="J18" s="29">
        <f>ROUND(SUM(F18:I18),0)</f>
        <v>0</v>
      </c>
      <c r="L18" s="3"/>
      <c r="M18" s="3"/>
      <c r="O18" s="201" t="s">
        <v>61</v>
      </c>
      <c r="P18" s="202"/>
      <c r="Q18" s="202"/>
      <c r="R18" s="203"/>
      <c r="S18" s="58"/>
    </row>
    <row r="19" spans="1:19" x14ac:dyDescent="0.2">
      <c r="A19" s="163" t="s">
        <v>34</v>
      </c>
      <c r="B19" s="164"/>
      <c r="C19" s="165"/>
      <c r="D19" s="1"/>
      <c r="E19" s="1"/>
      <c r="F19" s="28"/>
      <c r="G19" s="29"/>
      <c r="H19" s="28"/>
      <c r="I19" s="30"/>
      <c r="J19" s="29"/>
      <c r="K19" s="95"/>
      <c r="L19" s="100" t="s">
        <v>67</v>
      </c>
      <c r="M19" s="100" t="s">
        <v>68</v>
      </c>
      <c r="O19" s="78" t="s">
        <v>3</v>
      </c>
      <c r="P19" s="63" t="s">
        <v>4</v>
      </c>
      <c r="Q19" s="63" t="s">
        <v>5</v>
      </c>
      <c r="R19" s="79" t="s">
        <v>47</v>
      </c>
      <c r="S19" s="57"/>
    </row>
    <row r="20" spans="1:19" x14ac:dyDescent="0.2">
      <c r="A20" s="140" t="s">
        <v>39</v>
      </c>
      <c r="B20" s="141"/>
      <c r="C20" s="142"/>
      <c r="D20" s="17">
        <v>0</v>
      </c>
      <c r="E20" s="17"/>
      <c r="F20" s="103">
        <f>ROUND(D20*K20,0)</f>
        <v>0</v>
      </c>
      <c r="G20" s="104">
        <f>ROUND(F20*1.03,0)</f>
        <v>0</v>
      </c>
      <c r="H20" s="103">
        <f>ROUND(G20*1.03,0)</f>
        <v>0</v>
      </c>
      <c r="I20" s="30">
        <f t="shared" ref="I20:I24" si="7">ROUND(H20*1.03,0)</f>
        <v>0</v>
      </c>
      <c r="J20" s="29">
        <f t="shared" ref="J20:J31" si="8">ROUND(SUM(F20:I20),0)</f>
        <v>0</v>
      </c>
      <c r="K20" s="95"/>
      <c r="L20" s="101">
        <v>50000</v>
      </c>
      <c r="M20" s="102">
        <v>0.22</v>
      </c>
      <c r="O20" s="207" t="e">
        <f>F11/L11</f>
        <v>#DIV/0!</v>
      </c>
      <c r="P20" s="208" t="e">
        <f>G11/P11</f>
        <v>#DIV/0!</v>
      </c>
      <c r="Q20" s="208" t="e">
        <f>H11/Q11</f>
        <v>#DIV/0!</v>
      </c>
      <c r="R20" s="209" t="e">
        <f>I11/R11</f>
        <v>#DIV/0!</v>
      </c>
    </row>
    <row r="21" spans="1:19" x14ac:dyDescent="0.2">
      <c r="A21" s="198" t="s">
        <v>64</v>
      </c>
      <c r="B21" s="199"/>
      <c r="C21" s="200"/>
      <c r="D21" s="17">
        <v>0</v>
      </c>
      <c r="E21" s="17"/>
      <c r="F21" s="103">
        <f>ROUND(D21*K21,0)</f>
        <v>0</v>
      </c>
      <c r="G21" s="104">
        <f t="shared" ref="G21:H24" si="9">ROUND(F21*1.03,0)</f>
        <v>0</v>
      </c>
      <c r="H21" s="103">
        <f t="shared" si="9"/>
        <v>0</v>
      </c>
      <c r="I21" s="30">
        <f t="shared" si="7"/>
        <v>0</v>
      </c>
      <c r="J21" s="29">
        <f t="shared" si="8"/>
        <v>0</v>
      </c>
      <c r="K21" s="95"/>
      <c r="L21" s="101">
        <v>24000</v>
      </c>
      <c r="M21" s="54"/>
      <c r="O21" s="207" t="e">
        <f t="shared" ref="O21:O22" si="10">F12/L12</f>
        <v>#DIV/0!</v>
      </c>
      <c r="P21" s="208" t="e">
        <f t="shared" ref="P21:P22" si="11">G12/P12</f>
        <v>#DIV/0!</v>
      </c>
      <c r="Q21" s="208" t="e">
        <f t="shared" ref="Q21:Q22" si="12">H12/Q12</f>
        <v>#DIV/0!</v>
      </c>
      <c r="R21" s="209" t="e">
        <f t="shared" ref="R21:R22" si="13">I12/R12</f>
        <v>#DIV/0!</v>
      </c>
    </row>
    <row r="22" spans="1:19" x14ac:dyDescent="0.2">
      <c r="A22" s="198" t="s">
        <v>65</v>
      </c>
      <c r="B22" s="199"/>
      <c r="C22" s="200"/>
      <c r="D22" s="17">
        <v>0</v>
      </c>
      <c r="E22" s="17"/>
      <c r="F22" s="103">
        <v>0</v>
      </c>
      <c r="G22" s="104">
        <f t="shared" si="9"/>
        <v>0</v>
      </c>
      <c r="H22" s="103">
        <f t="shared" si="9"/>
        <v>0</v>
      </c>
      <c r="I22" s="30">
        <f t="shared" si="7"/>
        <v>0</v>
      </c>
      <c r="J22" s="29">
        <f t="shared" si="8"/>
        <v>0</v>
      </c>
      <c r="K22" s="95"/>
      <c r="L22" s="101">
        <v>0</v>
      </c>
      <c r="M22" s="54"/>
      <c r="O22" s="207" t="e">
        <f t="shared" si="10"/>
        <v>#DIV/0!</v>
      </c>
      <c r="P22" s="208" t="e">
        <f t="shared" si="11"/>
        <v>#DIV/0!</v>
      </c>
      <c r="Q22" s="208" t="e">
        <f t="shared" si="12"/>
        <v>#DIV/0!</v>
      </c>
      <c r="R22" s="209" t="e">
        <f t="shared" si="13"/>
        <v>#DIV/0!</v>
      </c>
    </row>
    <row r="23" spans="1:19" x14ac:dyDescent="0.2">
      <c r="A23" s="198" t="s">
        <v>66</v>
      </c>
      <c r="B23" s="199"/>
      <c r="C23" s="200"/>
      <c r="D23" s="17">
        <v>0</v>
      </c>
      <c r="E23" s="17"/>
      <c r="F23" s="103">
        <v>0</v>
      </c>
      <c r="G23" s="104">
        <f t="shared" si="9"/>
        <v>0</v>
      </c>
      <c r="H23" s="103">
        <f t="shared" si="9"/>
        <v>0</v>
      </c>
      <c r="I23" s="30">
        <f t="shared" si="7"/>
        <v>0</v>
      </c>
      <c r="J23" s="29">
        <f t="shared" si="8"/>
        <v>0</v>
      </c>
      <c r="K23" s="95"/>
      <c r="L23" s="101">
        <v>0</v>
      </c>
      <c r="M23" s="54"/>
      <c r="O23" s="207" t="e">
        <f t="shared" ref="O23" si="14">F14/L14</f>
        <v>#DIV/0!</v>
      </c>
      <c r="P23" s="208" t="e">
        <f t="shared" ref="P23" si="15">G14/P14</f>
        <v>#DIV/0!</v>
      </c>
      <c r="Q23" s="208" t="e">
        <f t="shared" ref="Q23" si="16">H14/Q14</f>
        <v>#DIV/0!</v>
      </c>
      <c r="R23" s="209" t="e">
        <f t="shared" ref="R23" si="17">I14/R14</f>
        <v>#DIV/0!</v>
      </c>
    </row>
    <row r="24" spans="1:19" x14ac:dyDescent="0.2">
      <c r="A24" s="198" t="s">
        <v>58</v>
      </c>
      <c r="B24" s="199"/>
      <c r="C24" s="200"/>
      <c r="D24" s="82">
        <v>0</v>
      </c>
      <c r="E24" s="123"/>
      <c r="F24" s="103">
        <v>0</v>
      </c>
      <c r="G24" s="105">
        <f t="shared" si="9"/>
        <v>0</v>
      </c>
      <c r="H24" s="103">
        <f t="shared" si="9"/>
        <v>0</v>
      </c>
      <c r="I24" s="30">
        <f t="shared" si="7"/>
        <v>0</v>
      </c>
      <c r="J24" s="29">
        <f t="shared" si="8"/>
        <v>0</v>
      </c>
      <c r="K24" s="95"/>
      <c r="L24" s="101">
        <v>0</v>
      </c>
      <c r="M24" s="54"/>
      <c r="O24" s="207" t="e">
        <f>F15/L15</f>
        <v>#DIV/0!</v>
      </c>
      <c r="P24" s="208" t="e">
        <f t="shared" ref="P24:R25" si="18">G15/P15</f>
        <v>#DIV/0!</v>
      </c>
      <c r="Q24" s="208" t="e">
        <f t="shared" si="18"/>
        <v>#DIV/0!</v>
      </c>
      <c r="R24" s="209" t="e">
        <f t="shared" si="18"/>
        <v>#DIV/0!</v>
      </c>
    </row>
    <row r="25" spans="1:19" x14ac:dyDescent="0.2">
      <c r="A25" s="157"/>
      <c r="B25" s="158"/>
      <c r="C25" s="159"/>
      <c r="D25" s="80"/>
      <c r="E25" s="121"/>
      <c r="F25" s="28"/>
      <c r="G25" s="29"/>
      <c r="H25" s="28"/>
      <c r="I25" s="30"/>
      <c r="J25" s="29"/>
      <c r="K25" s="95"/>
      <c r="L25" s="96"/>
      <c r="M25" s="96"/>
      <c r="O25" s="210" t="e">
        <f>F16/L16</f>
        <v>#DIV/0!</v>
      </c>
      <c r="P25" s="211" t="e">
        <f t="shared" si="18"/>
        <v>#DIV/0!</v>
      </c>
      <c r="Q25" s="211" t="e">
        <f t="shared" si="18"/>
        <v>#DIV/0!</v>
      </c>
      <c r="R25" s="212" t="e">
        <f t="shared" si="18"/>
        <v>#DIV/0!</v>
      </c>
    </row>
    <row r="26" spans="1:19" x14ac:dyDescent="0.2">
      <c r="A26" s="198" t="s">
        <v>69</v>
      </c>
      <c r="B26" s="199"/>
      <c r="C26" s="200"/>
      <c r="D26" s="82"/>
      <c r="E26" s="123"/>
      <c r="F26" s="103">
        <f>ROUND(SUM(F20:F25),0)</f>
        <v>0</v>
      </c>
      <c r="G26" s="105">
        <f>ROUND(SUM(G20:G25),0)</f>
        <v>0</v>
      </c>
      <c r="H26" s="103">
        <f>ROUND(SUM(H20:H25),0)</f>
        <v>0</v>
      </c>
      <c r="I26" s="30">
        <f>ROUND(SUM(I20:I25),0)</f>
        <v>0</v>
      </c>
      <c r="J26" s="29">
        <f t="shared" si="8"/>
        <v>0</v>
      </c>
      <c r="K26" s="95"/>
      <c r="L26" s="96"/>
      <c r="M26" s="96"/>
    </row>
    <row r="27" spans="1:19" x14ac:dyDescent="0.2">
      <c r="A27" s="154" t="s">
        <v>35</v>
      </c>
      <c r="B27" s="155"/>
      <c r="C27" s="156"/>
      <c r="D27" s="85"/>
      <c r="E27" s="126"/>
      <c r="F27" s="28"/>
      <c r="G27" s="29"/>
      <c r="H27" s="28"/>
      <c r="I27" s="30"/>
      <c r="J27" s="29"/>
      <c r="K27" s="95"/>
      <c r="L27" s="96"/>
      <c r="M27" s="96"/>
    </row>
    <row r="28" spans="1:19" x14ac:dyDescent="0.2">
      <c r="A28" s="157" t="s">
        <v>38</v>
      </c>
      <c r="B28" s="158"/>
      <c r="C28" s="159"/>
      <c r="D28" s="113">
        <v>0.31</v>
      </c>
      <c r="E28" s="113"/>
      <c r="F28" s="28">
        <f>ROUND(F18*$D$28,0)</f>
        <v>0</v>
      </c>
      <c r="G28" s="30">
        <f>ROUND(G18*$D$28,0)</f>
        <v>0</v>
      </c>
      <c r="H28" s="28">
        <f>ROUND(H18*$D$28,0)</f>
        <v>0</v>
      </c>
      <c r="I28" s="30">
        <f>ROUND(I18*$D$28,0)</f>
        <v>0</v>
      </c>
      <c r="J28" s="29">
        <f t="shared" si="8"/>
        <v>0</v>
      </c>
      <c r="K28" s="95"/>
      <c r="L28" s="96"/>
      <c r="M28" s="96"/>
    </row>
    <row r="29" spans="1:19" x14ac:dyDescent="0.2">
      <c r="A29" s="185" t="s">
        <v>39</v>
      </c>
      <c r="B29" s="186"/>
      <c r="C29" s="187"/>
      <c r="D29" s="113">
        <v>0.23</v>
      </c>
      <c r="E29" s="113"/>
      <c r="F29" s="28">
        <f>ROUND(F20*$D$29,0)</f>
        <v>0</v>
      </c>
      <c r="G29" s="30">
        <f>ROUND(G20*$D$29,0)</f>
        <v>0</v>
      </c>
      <c r="H29" s="28">
        <f>ROUND(H20*$D$29,0)</f>
        <v>0</v>
      </c>
      <c r="I29" s="30">
        <f>ROUND(I20*$D$29,0)</f>
        <v>0</v>
      </c>
      <c r="J29" s="29">
        <f t="shared" si="8"/>
        <v>0</v>
      </c>
      <c r="K29" s="95"/>
      <c r="L29" s="96"/>
      <c r="M29" s="96"/>
    </row>
    <row r="30" spans="1:19" x14ac:dyDescent="0.2">
      <c r="A30" s="185" t="s">
        <v>59</v>
      </c>
      <c r="B30" s="186"/>
      <c r="C30" s="187"/>
      <c r="D30" s="113">
        <v>0.02</v>
      </c>
      <c r="E30" s="113"/>
      <c r="F30" s="28">
        <f>ROUND((F21+F22+F23)*$D$30,0)</f>
        <v>0</v>
      </c>
      <c r="G30" s="30">
        <f>ROUND((G21+G22+G23)*$D$30,0)</f>
        <v>0</v>
      </c>
      <c r="H30" s="28">
        <f>ROUND((H21+H22+H23)*$D$30,0)</f>
        <v>0</v>
      </c>
      <c r="I30" s="30">
        <f>ROUND((I21+I22+I23)*$D$30,0)</f>
        <v>0</v>
      </c>
      <c r="J30" s="29">
        <f t="shared" si="8"/>
        <v>0</v>
      </c>
      <c r="K30" s="95"/>
      <c r="L30" s="96"/>
      <c r="M30" s="96"/>
    </row>
    <row r="31" spans="1:19" x14ac:dyDescent="0.2">
      <c r="A31" s="194" t="s">
        <v>58</v>
      </c>
      <c r="B31" s="195"/>
      <c r="C31" s="196"/>
      <c r="D31" s="113">
        <v>0.14000000000000001</v>
      </c>
      <c r="E31" s="113"/>
      <c r="F31" s="28">
        <f>ROUND(F24*$D$31,0)</f>
        <v>0</v>
      </c>
      <c r="G31" s="30">
        <f>ROUND(G24*$D$31,0)</f>
        <v>0</v>
      </c>
      <c r="H31" s="28">
        <f>ROUND(H24*$D$31,0)</f>
        <v>0</v>
      </c>
      <c r="I31" s="30">
        <f>ROUND(I24*$D$31,0)</f>
        <v>0</v>
      </c>
      <c r="J31" s="29">
        <f t="shared" si="8"/>
        <v>0</v>
      </c>
      <c r="K31" s="95"/>
      <c r="L31" s="96"/>
      <c r="M31" s="96"/>
    </row>
    <row r="32" spans="1:19" x14ac:dyDescent="0.2">
      <c r="A32" s="157"/>
      <c r="B32" s="158"/>
      <c r="C32" s="159"/>
      <c r="D32" s="16"/>
      <c r="E32" s="16"/>
      <c r="F32" s="28"/>
      <c r="G32" s="30"/>
      <c r="H32" s="28"/>
      <c r="I32" s="30"/>
      <c r="J32" s="29"/>
      <c r="K32" s="95"/>
      <c r="L32" s="96"/>
      <c r="M32" s="96"/>
    </row>
    <row r="33" spans="1:13" x14ac:dyDescent="0.2">
      <c r="A33" s="160" t="s">
        <v>37</v>
      </c>
      <c r="B33" s="161"/>
      <c r="C33" s="162"/>
      <c r="D33" s="81"/>
      <c r="E33" s="122"/>
      <c r="F33" s="28">
        <f>ROUND(SUM(F28:F31),0)</f>
        <v>0</v>
      </c>
      <c r="G33" s="29">
        <f>ROUND(SUM(G28:G31),0)</f>
        <v>0</v>
      </c>
      <c r="H33" s="28">
        <f>ROUND(SUM(H28:H31),0)</f>
        <v>0</v>
      </c>
      <c r="I33" s="30">
        <f>ROUND(SUM(I28:I31),0)</f>
        <v>0</v>
      </c>
      <c r="J33" s="29">
        <f>ROUND(SUM(F33:I33),0)</f>
        <v>0</v>
      </c>
      <c r="K33" s="95"/>
      <c r="L33" s="96"/>
      <c r="M33" s="96"/>
    </row>
    <row r="34" spans="1:13" x14ac:dyDescent="0.2">
      <c r="A34" s="172" t="s">
        <v>8</v>
      </c>
      <c r="B34" s="173"/>
      <c r="C34" s="174"/>
      <c r="D34" s="1"/>
      <c r="E34" s="1"/>
      <c r="F34" s="31">
        <f>ROUND(F33+F26+F18,0)</f>
        <v>0</v>
      </c>
      <c r="G34" s="32">
        <f>ROUND(G33+G26+G18,0)</f>
        <v>0</v>
      </c>
      <c r="H34" s="31">
        <f>ROUND(H33+H26+H18,0)</f>
        <v>0</v>
      </c>
      <c r="I34" s="43">
        <f>ROUND(I33+I26+I18,0)</f>
        <v>0</v>
      </c>
      <c r="J34" s="32">
        <f>ROUND(SUM(F34:I34),0)</f>
        <v>0</v>
      </c>
      <c r="K34" s="95"/>
      <c r="L34" s="5"/>
      <c r="M34" s="5"/>
    </row>
    <row r="35" spans="1:13" x14ac:dyDescent="0.2">
      <c r="A35" s="172"/>
      <c r="B35" s="173"/>
      <c r="C35" s="174"/>
      <c r="D35" s="1"/>
      <c r="E35" s="1"/>
      <c r="F35" s="31"/>
      <c r="G35" s="32"/>
      <c r="H35" s="31"/>
      <c r="I35" s="43"/>
      <c r="J35" s="32"/>
      <c r="K35" s="95"/>
      <c r="L35" s="5"/>
      <c r="M35" s="5"/>
    </row>
    <row r="36" spans="1:13" x14ac:dyDescent="0.2">
      <c r="A36" s="163" t="s">
        <v>9</v>
      </c>
      <c r="B36" s="164"/>
      <c r="C36" s="165"/>
      <c r="D36" s="1"/>
      <c r="E36" s="1"/>
      <c r="F36" s="28">
        <v>0</v>
      </c>
      <c r="G36" s="29">
        <v>0</v>
      </c>
      <c r="H36" s="28">
        <v>0</v>
      </c>
      <c r="I36" s="30">
        <v>0</v>
      </c>
      <c r="J36" s="29">
        <f>ROUND(SUM(F36:I36),0)</f>
        <v>0</v>
      </c>
      <c r="K36" s="95"/>
      <c r="L36" s="96"/>
      <c r="M36" s="5"/>
    </row>
    <row r="37" spans="1:13" x14ac:dyDescent="0.2">
      <c r="A37" s="163"/>
      <c r="B37" s="164"/>
      <c r="C37" s="165"/>
      <c r="D37" s="1"/>
      <c r="E37" s="1"/>
      <c r="F37" s="28"/>
      <c r="G37" s="29"/>
      <c r="H37" s="28"/>
      <c r="I37" s="30"/>
      <c r="J37" s="29"/>
      <c r="K37" s="95"/>
      <c r="L37" s="96"/>
      <c r="M37" s="5"/>
    </row>
    <row r="38" spans="1:13" x14ac:dyDescent="0.2">
      <c r="A38" s="163" t="s">
        <v>10</v>
      </c>
      <c r="B38" s="164"/>
      <c r="C38" s="165"/>
      <c r="D38" s="1"/>
      <c r="E38" s="1"/>
      <c r="F38" s="28"/>
      <c r="G38" s="29"/>
      <c r="H38" s="28"/>
      <c r="I38" s="30"/>
      <c r="J38" s="29"/>
      <c r="K38" s="95"/>
      <c r="L38" s="96"/>
      <c r="M38" s="96"/>
    </row>
    <row r="39" spans="1:13" x14ac:dyDescent="0.2">
      <c r="A39" s="160" t="s">
        <v>15</v>
      </c>
      <c r="B39" s="161"/>
      <c r="C39" s="162"/>
      <c r="D39" s="10"/>
      <c r="E39" s="10"/>
      <c r="F39" s="28">
        <v>0</v>
      </c>
      <c r="G39" s="29">
        <v>0</v>
      </c>
      <c r="H39" s="28">
        <v>0</v>
      </c>
      <c r="I39" s="30">
        <v>0</v>
      </c>
      <c r="J39" s="29">
        <f t="shared" ref="J39:J59" si="19">ROUND(SUM(F39:I39),0)</f>
        <v>0</v>
      </c>
      <c r="K39" s="95"/>
      <c r="L39" s="96"/>
      <c r="M39" s="96"/>
    </row>
    <row r="40" spans="1:13" x14ac:dyDescent="0.2">
      <c r="A40" s="160" t="s">
        <v>16</v>
      </c>
      <c r="B40" s="161"/>
      <c r="C40" s="162"/>
      <c r="D40" s="10"/>
      <c r="E40" s="10"/>
      <c r="F40" s="28">
        <v>0</v>
      </c>
      <c r="G40" s="29">
        <v>0</v>
      </c>
      <c r="H40" s="28">
        <v>0</v>
      </c>
      <c r="I40" s="30">
        <v>0</v>
      </c>
      <c r="J40" s="29">
        <f t="shared" si="19"/>
        <v>0</v>
      </c>
      <c r="K40" s="95"/>
      <c r="L40" s="96"/>
      <c r="M40" s="96"/>
    </row>
    <row r="41" spans="1:13" x14ac:dyDescent="0.2">
      <c r="A41" s="169" t="s">
        <v>30</v>
      </c>
      <c r="B41" s="170"/>
      <c r="C41" s="171"/>
      <c r="D41" s="83"/>
      <c r="E41" s="124"/>
      <c r="F41" s="31">
        <f>ROUND(SUM(F39:F40),0)</f>
        <v>0</v>
      </c>
      <c r="G41" s="32">
        <f>ROUND(SUM(G39:G40),0)</f>
        <v>0</v>
      </c>
      <c r="H41" s="31">
        <f>ROUND(SUM(H39:H40),0)</f>
        <v>0</v>
      </c>
      <c r="I41" s="43">
        <f>ROUND(SUM(I39:I40),0)</f>
        <v>0</v>
      </c>
      <c r="J41" s="32">
        <f t="shared" si="19"/>
        <v>0</v>
      </c>
      <c r="K41" s="95"/>
      <c r="L41" s="5"/>
      <c r="M41" s="5"/>
    </row>
    <row r="42" spans="1:13" x14ac:dyDescent="0.2">
      <c r="A42" s="169"/>
      <c r="B42" s="170"/>
      <c r="C42" s="171"/>
      <c r="D42" s="83"/>
      <c r="E42" s="124"/>
      <c r="F42" s="31"/>
      <c r="G42" s="32"/>
      <c r="H42" s="31"/>
      <c r="I42" s="43"/>
      <c r="J42" s="29"/>
      <c r="K42" s="95"/>
      <c r="L42" s="5"/>
      <c r="M42" s="5"/>
    </row>
    <row r="43" spans="1:13" ht="12.75" hidden="1" customHeight="1" x14ac:dyDescent="0.2">
      <c r="A43" s="163" t="s">
        <v>11</v>
      </c>
      <c r="B43" s="164"/>
      <c r="C43" s="165"/>
      <c r="D43" s="1"/>
      <c r="E43" s="1"/>
      <c r="F43" s="28">
        <v>0</v>
      </c>
      <c r="G43" s="29"/>
      <c r="H43" s="28"/>
      <c r="I43" s="30"/>
      <c r="J43" s="29"/>
      <c r="K43" s="95"/>
      <c r="L43" s="96"/>
      <c r="M43" s="96"/>
    </row>
    <row r="44" spans="1:13" ht="12.75" hidden="1" customHeight="1" x14ac:dyDescent="0.2">
      <c r="A44" s="160" t="s">
        <v>17</v>
      </c>
      <c r="B44" s="161"/>
      <c r="C44" s="162"/>
      <c r="D44" s="10"/>
      <c r="E44" s="10"/>
      <c r="F44" s="28"/>
      <c r="G44" s="29"/>
      <c r="H44" s="28"/>
      <c r="I44" s="30"/>
      <c r="J44" s="29">
        <f t="shared" si="19"/>
        <v>0</v>
      </c>
      <c r="K44" s="95"/>
      <c r="L44" s="96"/>
      <c r="M44" s="96"/>
    </row>
    <row r="45" spans="1:13" ht="12.75" hidden="1" customHeight="1" x14ac:dyDescent="0.2">
      <c r="A45" s="160" t="s">
        <v>18</v>
      </c>
      <c r="B45" s="161"/>
      <c r="C45" s="162"/>
      <c r="D45" s="10"/>
      <c r="E45" s="10"/>
      <c r="F45" s="28">
        <v>0</v>
      </c>
      <c r="G45" s="29">
        <v>0</v>
      </c>
      <c r="H45" s="28"/>
      <c r="I45" s="30"/>
      <c r="J45" s="29">
        <f t="shared" si="19"/>
        <v>0</v>
      </c>
      <c r="K45" s="95"/>
      <c r="L45" s="96"/>
      <c r="M45" s="96"/>
    </row>
    <row r="46" spans="1:13" ht="12.75" hidden="1" customHeight="1" x14ac:dyDescent="0.2">
      <c r="A46" s="160" t="s">
        <v>19</v>
      </c>
      <c r="B46" s="161"/>
      <c r="C46" s="162"/>
      <c r="D46" s="10"/>
      <c r="E46" s="10"/>
      <c r="F46" s="28"/>
      <c r="G46" s="29"/>
      <c r="H46" s="28"/>
      <c r="I46" s="30"/>
      <c r="J46" s="29">
        <f t="shared" si="19"/>
        <v>0</v>
      </c>
      <c r="K46" s="95"/>
      <c r="L46" s="96"/>
      <c r="M46" s="96"/>
    </row>
    <row r="47" spans="1:13" ht="12.75" hidden="1" customHeight="1" x14ac:dyDescent="0.2">
      <c r="A47" s="160" t="s">
        <v>20</v>
      </c>
      <c r="B47" s="161"/>
      <c r="C47" s="162"/>
      <c r="D47" s="10"/>
      <c r="E47" s="10"/>
      <c r="F47" s="28"/>
      <c r="G47" s="29"/>
      <c r="H47" s="28"/>
      <c r="I47" s="30"/>
      <c r="J47" s="29">
        <f t="shared" si="19"/>
        <v>0</v>
      </c>
      <c r="K47" s="95"/>
      <c r="L47" s="96"/>
      <c r="M47" s="96"/>
    </row>
    <row r="48" spans="1:13" ht="12.75" hidden="1" customHeight="1" x14ac:dyDescent="0.2">
      <c r="A48" s="160" t="s">
        <v>21</v>
      </c>
      <c r="B48" s="161"/>
      <c r="C48" s="162"/>
      <c r="D48" s="10"/>
      <c r="E48" s="10"/>
      <c r="F48" s="28"/>
      <c r="G48" s="29"/>
      <c r="H48" s="28"/>
      <c r="I48" s="30"/>
      <c r="J48" s="29">
        <f t="shared" si="19"/>
        <v>0</v>
      </c>
      <c r="K48" s="95"/>
      <c r="L48" s="96"/>
      <c r="M48" s="96"/>
    </row>
    <row r="49" spans="1:18" ht="12.75" hidden="1" customHeight="1" x14ac:dyDescent="0.2">
      <c r="A49" s="169" t="s">
        <v>29</v>
      </c>
      <c r="B49" s="170"/>
      <c r="C49" s="171"/>
      <c r="D49" s="83"/>
      <c r="E49" s="124"/>
      <c r="F49" s="31">
        <f>SUM(F44:F48)</f>
        <v>0</v>
      </c>
      <c r="G49" s="32">
        <f>SUM(G44:G48)</f>
        <v>0</v>
      </c>
      <c r="H49" s="31">
        <f>SUM(H44:H48)</f>
        <v>0</v>
      </c>
      <c r="I49" s="43">
        <f t="shared" ref="I49" si="20">SUM(I44:I48)</f>
        <v>0</v>
      </c>
      <c r="J49" s="32">
        <f t="shared" si="19"/>
        <v>0</v>
      </c>
      <c r="K49" s="95"/>
      <c r="L49" s="5"/>
      <c r="M49" s="96"/>
    </row>
    <row r="50" spans="1:18" ht="12.75" hidden="1" customHeight="1" x14ac:dyDescent="0.2">
      <c r="A50" s="169"/>
      <c r="B50" s="170"/>
      <c r="C50" s="171"/>
      <c r="D50" s="83"/>
      <c r="E50" s="124"/>
      <c r="F50" s="31"/>
      <c r="G50" s="32"/>
      <c r="H50" s="31"/>
      <c r="I50" s="43"/>
      <c r="J50" s="29"/>
      <c r="K50" s="95"/>
      <c r="L50" s="5"/>
      <c r="M50" s="96"/>
    </row>
    <row r="51" spans="1:18" x14ac:dyDescent="0.2">
      <c r="A51" s="154" t="s">
        <v>12</v>
      </c>
      <c r="B51" s="155"/>
      <c r="C51" s="156"/>
      <c r="D51" s="14"/>
      <c r="E51" s="14"/>
      <c r="F51" s="28"/>
      <c r="G51" s="29"/>
      <c r="H51" s="28"/>
      <c r="I51" s="30"/>
      <c r="J51" s="29"/>
      <c r="K51" s="95"/>
      <c r="L51" s="96"/>
      <c r="M51" s="96"/>
    </row>
    <row r="52" spans="1:18" x14ac:dyDescent="0.2">
      <c r="A52" s="188" t="s">
        <v>22</v>
      </c>
      <c r="B52" s="189"/>
      <c r="C52" s="190"/>
      <c r="D52" s="13"/>
      <c r="E52" s="13"/>
      <c r="F52" s="28">
        <v>0</v>
      </c>
      <c r="G52" s="29">
        <v>0</v>
      </c>
      <c r="H52" s="28">
        <v>0</v>
      </c>
      <c r="I52" s="30">
        <v>0</v>
      </c>
      <c r="J52" s="29">
        <f t="shared" si="19"/>
        <v>0</v>
      </c>
      <c r="K52" s="95"/>
      <c r="L52" s="96"/>
      <c r="M52" s="96"/>
    </row>
    <row r="53" spans="1:18" x14ac:dyDescent="0.2">
      <c r="A53" s="188" t="s">
        <v>23</v>
      </c>
      <c r="B53" s="189"/>
      <c r="C53" s="190"/>
      <c r="D53" s="13"/>
      <c r="E53" s="13"/>
      <c r="F53" s="28">
        <v>0</v>
      </c>
      <c r="G53" s="29">
        <v>0</v>
      </c>
      <c r="H53" s="28">
        <v>0</v>
      </c>
      <c r="I53" s="30">
        <v>0</v>
      </c>
      <c r="J53" s="29">
        <f t="shared" si="19"/>
        <v>0</v>
      </c>
      <c r="K53" s="95"/>
      <c r="L53" s="96"/>
      <c r="M53" s="96"/>
    </row>
    <row r="54" spans="1:18" x14ac:dyDescent="0.2">
      <c r="A54" s="188" t="s">
        <v>24</v>
      </c>
      <c r="B54" s="189"/>
      <c r="C54" s="190"/>
      <c r="D54" s="13"/>
      <c r="E54" s="13"/>
      <c r="F54" s="28">
        <v>0</v>
      </c>
      <c r="G54" s="29">
        <v>0</v>
      </c>
      <c r="H54" s="28">
        <v>0</v>
      </c>
      <c r="I54" s="30">
        <v>0</v>
      </c>
      <c r="J54" s="29">
        <f t="shared" si="19"/>
        <v>0</v>
      </c>
      <c r="K54" s="95"/>
      <c r="L54" s="96"/>
      <c r="M54" s="96"/>
    </row>
    <row r="55" spans="1:18" ht="12.75" customHeight="1" x14ac:dyDescent="0.2">
      <c r="A55" s="188" t="s">
        <v>25</v>
      </c>
      <c r="B55" s="189"/>
      <c r="C55" s="190"/>
      <c r="D55" s="13"/>
      <c r="E55" s="13"/>
      <c r="F55" s="28">
        <v>0</v>
      </c>
      <c r="G55" s="29">
        <v>0</v>
      </c>
      <c r="H55" s="28">
        <v>0</v>
      </c>
      <c r="I55" s="30">
        <v>0</v>
      </c>
      <c r="J55" s="29">
        <f t="shared" si="19"/>
        <v>0</v>
      </c>
      <c r="K55" s="95"/>
      <c r="L55" s="96"/>
      <c r="M55" s="96"/>
    </row>
    <row r="56" spans="1:18" x14ac:dyDescent="0.2">
      <c r="A56" s="188" t="s">
        <v>26</v>
      </c>
      <c r="B56" s="189"/>
      <c r="C56" s="190"/>
      <c r="D56" s="13"/>
      <c r="E56" s="13"/>
      <c r="F56" s="28">
        <v>0</v>
      </c>
      <c r="G56" s="29">
        <v>0</v>
      </c>
      <c r="H56" s="28">
        <v>0</v>
      </c>
      <c r="I56" s="30">
        <v>0</v>
      </c>
      <c r="J56" s="29">
        <f t="shared" si="19"/>
        <v>0</v>
      </c>
      <c r="K56" s="95"/>
      <c r="L56" s="96"/>
      <c r="M56" s="96"/>
    </row>
    <row r="57" spans="1:18" ht="12.75" customHeight="1" x14ac:dyDescent="0.2">
      <c r="A57" s="188" t="s">
        <v>27</v>
      </c>
      <c r="B57" s="189"/>
      <c r="C57" s="190"/>
      <c r="D57" s="13"/>
      <c r="E57" s="13"/>
      <c r="F57" s="28">
        <v>0</v>
      </c>
      <c r="G57" s="29">
        <v>0</v>
      </c>
      <c r="H57" s="28">
        <v>0</v>
      </c>
      <c r="I57" s="30">
        <v>0</v>
      </c>
      <c r="J57" s="29">
        <f t="shared" si="19"/>
        <v>0</v>
      </c>
      <c r="K57" s="95"/>
      <c r="L57" s="95"/>
      <c r="M57" s="95"/>
    </row>
    <row r="58" spans="1:18" x14ac:dyDescent="0.2">
      <c r="A58" s="160" t="s">
        <v>33</v>
      </c>
      <c r="B58" s="161"/>
      <c r="C58" s="162"/>
      <c r="D58" s="13">
        <f>D21</f>
        <v>0</v>
      </c>
      <c r="E58" s="13"/>
      <c r="F58" s="103">
        <f>ROUND(J59*K59*B58,0)</f>
        <v>0</v>
      </c>
      <c r="G58" s="105">
        <f>ROUND(F58,0)</f>
        <v>0</v>
      </c>
      <c r="H58" s="103">
        <f>ROUND(G58,0)</f>
        <v>0</v>
      </c>
      <c r="I58" s="29">
        <f>(H58)</f>
        <v>0</v>
      </c>
      <c r="J58" s="29">
        <f t="shared" si="19"/>
        <v>0</v>
      </c>
      <c r="K58" s="95"/>
      <c r="L58" s="26" t="s">
        <v>44</v>
      </c>
      <c r="M58" s="26" t="s">
        <v>45</v>
      </c>
    </row>
    <row r="59" spans="1:18" ht="14.25" x14ac:dyDescent="0.3">
      <c r="A59" s="160" t="s">
        <v>21</v>
      </c>
      <c r="B59" s="161"/>
      <c r="C59" s="162"/>
      <c r="D59" s="81"/>
      <c r="E59" s="122"/>
      <c r="F59" s="28">
        <f>ROUND(L60*M60*D59+L61*M61*D59,0)</f>
        <v>0</v>
      </c>
      <c r="G59" s="29">
        <f t="shared" ref="G59:I59" si="21">ROUND(F59*1.05,0)</f>
        <v>0</v>
      </c>
      <c r="H59" s="28">
        <f t="shared" si="21"/>
        <v>0</v>
      </c>
      <c r="I59" s="29">
        <f t="shared" si="21"/>
        <v>0</v>
      </c>
      <c r="J59" s="29">
        <f t="shared" si="19"/>
        <v>0</v>
      </c>
      <c r="K59" s="95"/>
      <c r="L59" s="46">
        <v>369.65</v>
      </c>
      <c r="M59" s="24">
        <v>24</v>
      </c>
      <c r="N59" s="55"/>
    </row>
    <row r="60" spans="1:18" ht="14.25" x14ac:dyDescent="0.3">
      <c r="A60" s="169" t="s">
        <v>28</v>
      </c>
      <c r="B60" s="170"/>
      <c r="C60" s="171"/>
      <c r="D60" s="83"/>
      <c r="E60" s="124"/>
      <c r="F60" s="31">
        <f>ROUND(SUM(F52:F59),0)</f>
        <v>0</v>
      </c>
      <c r="G60" s="32">
        <f>ROUND(SUM(G52:G59),0)</f>
        <v>0</v>
      </c>
      <c r="H60" s="31">
        <f>ROUND(SUM(H52:H59),0)</f>
        <v>0</v>
      </c>
      <c r="I60" s="43">
        <f>ROUND(SUM(I52:I59),0)</f>
        <v>0</v>
      </c>
      <c r="J60" s="32">
        <f>ROUND(SUM(F60:I60),0)</f>
        <v>0</v>
      </c>
      <c r="K60" s="95"/>
      <c r="L60" s="46">
        <v>388.13</v>
      </c>
      <c r="M60" s="47">
        <v>0</v>
      </c>
      <c r="N60" s="55"/>
      <c r="O60" s="8"/>
      <c r="P60" s="8"/>
      <c r="Q60" s="8"/>
      <c r="R60" s="8"/>
    </row>
    <row r="61" spans="1:18" ht="15" thickBot="1" x14ac:dyDescent="0.35">
      <c r="A61" s="175" t="s">
        <v>13</v>
      </c>
      <c r="B61" s="176"/>
      <c r="C61" s="177"/>
      <c r="D61" s="23"/>
      <c r="E61" s="23"/>
      <c r="F61" s="33">
        <f>ROUND(F60+F49+F41+F36+F34,0)</f>
        <v>0</v>
      </c>
      <c r="G61" s="34">
        <f>ROUND(G60+G49+G41+G36+G34,0)</f>
        <v>0</v>
      </c>
      <c r="H61" s="33">
        <f>ROUND(H60+H49+H41+H36+H34,0)</f>
        <v>0</v>
      </c>
      <c r="I61" s="44">
        <f>ROUND(I60+I49+I41+I36+I34,0)</f>
        <v>0</v>
      </c>
      <c r="J61" s="34">
        <f>ROUND(SUM(F61:I61),0)</f>
        <v>0</v>
      </c>
      <c r="K61" s="95"/>
      <c r="L61" s="5"/>
      <c r="M61" s="5"/>
      <c r="N61" s="55"/>
    </row>
    <row r="62" spans="1:18" s="8" customFormat="1" x14ac:dyDescent="0.2">
      <c r="A62" s="178" t="s">
        <v>31</v>
      </c>
      <c r="B62" s="179"/>
      <c r="C62" s="180"/>
      <c r="D62" s="22"/>
      <c r="E62" s="22"/>
      <c r="F62" s="35">
        <f>ROUND(F61-F58-F36-F56,0)</f>
        <v>0</v>
      </c>
      <c r="G62" s="36">
        <f>ROUND(G61-G58-G36-G56,0)</f>
        <v>0</v>
      </c>
      <c r="H62" s="35">
        <f>ROUND(H61-H58-H36-H56,0)</f>
        <v>0</v>
      </c>
      <c r="I62" s="36">
        <f>ROUND(I61-I58-I36-I56,0)</f>
        <v>0</v>
      </c>
      <c r="J62" s="36">
        <f>ROUND(SUM(F62:I62),0)</f>
        <v>0</v>
      </c>
      <c r="L62" s="9"/>
      <c r="M62" s="9"/>
      <c r="O62"/>
      <c r="P62"/>
      <c r="Q62"/>
      <c r="R62"/>
    </row>
    <row r="63" spans="1:18" ht="13.5" thickBot="1" x14ac:dyDescent="0.25">
      <c r="A63" s="175" t="s">
        <v>46</v>
      </c>
      <c r="B63" s="176"/>
      <c r="C63" s="177"/>
      <c r="D63" s="27">
        <v>0.52</v>
      </c>
      <c r="E63" s="27"/>
      <c r="F63" s="37">
        <f>ROUND(F62*$D$63,0)</f>
        <v>0</v>
      </c>
      <c r="G63" s="41">
        <f>ROUND(G62*$D$63,0)</f>
        <v>0</v>
      </c>
      <c r="H63" s="37">
        <f>ROUND(H62*$D$63,0)</f>
        <v>0</v>
      </c>
      <c r="I63" s="41">
        <f>ROUND(I62*$D$63,0)</f>
        <v>0</v>
      </c>
      <c r="J63" s="38">
        <f>ROUND(SUM(F63:I63),0)</f>
        <v>0</v>
      </c>
      <c r="K63" s="95"/>
      <c r="L63" s="5"/>
      <c r="M63" s="96"/>
    </row>
    <row r="64" spans="1:18" ht="13.5" thickBot="1" x14ac:dyDescent="0.25">
      <c r="A64" s="166" t="s">
        <v>14</v>
      </c>
      <c r="B64" s="167"/>
      <c r="C64" s="168"/>
      <c r="D64" s="21"/>
      <c r="E64" s="21"/>
      <c r="F64" s="39">
        <f>ROUND(F63+F61,0)</f>
        <v>0</v>
      </c>
      <c r="G64" s="40">
        <f>ROUND(G63+G61,0)</f>
        <v>0</v>
      </c>
      <c r="H64" s="39">
        <f>ROUND(H63+H61,0)</f>
        <v>0</v>
      </c>
      <c r="I64" s="45">
        <f>ROUND(I63+I61,0)</f>
        <v>0</v>
      </c>
      <c r="J64" s="139">
        <f>ROUND(SUM(F64:I64),0)</f>
        <v>0</v>
      </c>
      <c r="K64" s="95"/>
      <c r="L64" s="5"/>
      <c r="M64" s="5"/>
    </row>
    <row r="65" spans="1:13" ht="12.95" customHeight="1" x14ac:dyDescent="0.35">
      <c r="A65" s="205" t="s">
        <v>32</v>
      </c>
      <c r="B65" s="205"/>
      <c r="C65" s="205"/>
      <c r="D65" s="205"/>
      <c r="E65" s="205"/>
      <c r="F65" s="205"/>
      <c r="G65" s="205"/>
      <c r="H65" s="205"/>
      <c r="I65" s="86"/>
      <c r="J65" s="183">
        <f>ROUND(J64,0)</f>
        <v>0</v>
      </c>
      <c r="K65" s="95"/>
      <c r="L65" s="95"/>
      <c r="M65" s="95"/>
    </row>
    <row r="66" spans="1:13" ht="12.95" customHeight="1" x14ac:dyDescent="0.35">
      <c r="A66" s="206"/>
      <c r="B66" s="206"/>
      <c r="C66" s="206"/>
      <c r="D66" s="206"/>
      <c r="E66" s="206"/>
      <c r="F66" s="206"/>
      <c r="G66" s="206"/>
      <c r="H66" s="206"/>
      <c r="I66" s="87"/>
      <c r="J66" s="184"/>
      <c r="K66" s="95"/>
      <c r="L66" s="95"/>
      <c r="M66" s="95"/>
    </row>
    <row r="67" spans="1:13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">
      <c r="A68" s="114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97" t="s">
        <v>62</v>
      </c>
      <c r="B69" s="97"/>
      <c r="C69" s="97"/>
      <c r="D69" s="98"/>
      <c r="E69" s="98"/>
      <c r="F69" s="98"/>
      <c r="G69" s="98"/>
      <c r="H69" s="99"/>
      <c r="I69" s="99"/>
      <c r="J69" s="11"/>
      <c r="K69" s="11"/>
      <c r="L69" s="11"/>
      <c r="M69" s="11"/>
    </row>
    <row r="70" spans="1:13" x14ac:dyDescent="0.2">
      <c r="A70" s="98" t="s">
        <v>63</v>
      </c>
      <c r="B70" s="98"/>
      <c r="C70" s="98"/>
      <c r="D70" s="98"/>
      <c r="E70" s="98"/>
      <c r="F70" s="98"/>
      <c r="G70" s="98"/>
      <c r="H70" s="99"/>
      <c r="I70" s="99"/>
      <c r="J70" s="11"/>
      <c r="K70" s="11"/>
      <c r="L70" s="11"/>
      <c r="M70" s="11"/>
    </row>
    <row r="71" spans="1:13" x14ac:dyDescent="0.2">
      <c r="A71" s="181"/>
      <c r="B71" s="181"/>
      <c r="C71" s="181"/>
      <c r="D71" s="84"/>
      <c r="E71" s="125"/>
      <c r="F71" s="11"/>
      <c r="G71" s="11"/>
      <c r="H71" s="11"/>
      <c r="I71" s="11"/>
      <c r="J71" s="11"/>
      <c r="K71" s="11"/>
      <c r="L71" s="11"/>
      <c r="M71" s="11"/>
    </row>
    <row r="72" spans="1:13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J80" s="11"/>
    </row>
    <row r="81" spans="10:10" x14ac:dyDescent="0.2">
      <c r="J81" s="11"/>
    </row>
    <row r="82" spans="10:10" x14ac:dyDescent="0.2">
      <c r="J82" s="11"/>
    </row>
    <row r="83" spans="10:10" x14ac:dyDescent="0.2">
      <c r="J83" s="11"/>
    </row>
    <row r="84" spans="10:10" x14ac:dyDescent="0.2">
      <c r="J84" s="11"/>
    </row>
    <row r="85" spans="10:10" x14ac:dyDescent="0.2">
      <c r="J85" s="11"/>
    </row>
    <row r="86" spans="10:10" x14ac:dyDescent="0.2">
      <c r="J86" s="11"/>
    </row>
    <row r="87" spans="10:10" x14ac:dyDescent="0.2">
      <c r="J87" s="11"/>
    </row>
    <row r="88" spans="10:10" x14ac:dyDescent="0.2">
      <c r="J88" s="11"/>
    </row>
    <row r="89" spans="10:10" x14ac:dyDescent="0.2">
      <c r="J89" s="11"/>
    </row>
  </sheetData>
  <sheetProtection selectLockedCells="1" selectUnlockedCells="1"/>
  <mergeCells count="72">
    <mergeCell ref="A20:C20"/>
    <mergeCell ref="A10:C10"/>
    <mergeCell ref="A22:C22"/>
    <mergeCell ref="A1:J1"/>
    <mergeCell ref="A2:F2"/>
    <mergeCell ref="G2:J2"/>
    <mergeCell ref="A3:J3"/>
    <mergeCell ref="A4:J4"/>
    <mergeCell ref="A6:J6"/>
    <mergeCell ref="A7:C9"/>
    <mergeCell ref="D7:D9"/>
    <mergeCell ref="F7:J7"/>
    <mergeCell ref="J8:J9"/>
    <mergeCell ref="A15:C15"/>
    <mergeCell ref="A16:C16"/>
    <mergeCell ref="A17:C17"/>
    <mergeCell ref="A18:C18"/>
    <mergeCell ref="A19:C19"/>
    <mergeCell ref="L9:M9"/>
    <mergeCell ref="A11:C11"/>
    <mergeCell ref="A12:C12"/>
    <mergeCell ref="A13:C13"/>
    <mergeCell ref="A14:C14"/>
    <mergeCell ref="E7:E9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71:C71"/>
    <mergeCell ref="A60:C60"/>
    <mergeCell ref="A61:C61"/>
    <mergeCell ref="A62:C62"/>
    <mergeCell ref="A63:C63"/>
    <mergeCell ref="A64:C64"/>
    <mergeCell ref="A65:H66"/>
    <mergeCell ref="O9:R9"/>
    <mergeCell ref="O18:R18"/>
    <mergeCell ref="J65:J6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21:C21"/>
    <mergeCell ref="A23:C23"/>
  </mergeCells>
  <pageMargins left="0.75" right="0.75" top="1" bottom="1" header="0.5" footer="0.5"/>
  <pageSetup scale="66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Cumulative Budget</vt:lpstr>
      <vt:lpstr>PI</vt:lpstr>
      <vt:lpstr>CoPI1</vt:lpstr>
      <vt:lpstr>CoPI2</vt:lpstr>
      <vt:lpstr>CoPI3</vt:lpstr>
      <vt:lpstr>CoPI4</vt:lpstr>
      <vt:lpstr>CoPI5</vt:lpstr>
      <vt:lpstr>CoPI1!Print_Area</vt:lpstr>
      <vt:lpstr>CoPI2!Print_Area</vt:lpstr>
      <vt:lpstr>CoPI3!Print_Area</vt:lpstr>
      <vt:lpstr>CoPI4!Print_Area</vt:lpstr>
      <vt:lpstr>CoPI5!Print_Area</vt:lpstr>
      <vt:lpstr>'Cumulative Budget'!Print_Area</vt:lpstr>
      <vt:lpstr>PI!Print_Area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Research</dc:creator>
  <cp:lastModifiedBy>Kruthika Kumar</cp:lastModifiedBy>
  <cp:lastPrinted>2012-10-23T13:42:52Z</cp:lastPrinted>
  <dcterms:created xsi:type="dcterms:W3CDTF">2009-01-21T15:59:47Z</dcterms:created>
  <dcterms:modified xsi:type="dcterms:W3CDTF">2021-08-25T16:58:08Z</dcterms:modified>
</cp:coreProperties>
</file>