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S\COS Proposals\Admin\Budget\Budget Templates (FY 2023-2024)\"/>
    </mc:Choice>
  </mc:AlternateContent>
  <xr:revisionPtr revIDLastSave="0" documentId="14_{240F66C4-A41F-4A29-A8CC-335BDEFE87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ulative Budget" sheetId="3" r:id="rId1"/>
    <sheet name="PI Budget - 1Yr" sheetId="1" r:id="rId2"/>
    <sheet name="Travel Budget Example" sheetId="4" r:id="rId3"/>
    <sheet name="Travel Reference Guide" sheetId="5" r:id="rId4"/>
  </sheets>
  <definedNames>
    <definedName name="_xlnm.Print_Area" localSheetId="0">'Cumulative Budget'!$A$2:$F$67</definedName>
    <definedName name="_xlnm.Print_Area" localSheetId="1">'PI Budget - 1Yr'!$A$2:$F$70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1" l="1"/>
  <c r="F37" i="1"/>
  <c r="E37" i="3"/>
  <c r="F37" i="3" s="1"/>
  <c r="K14" i="1" l="1"/>
  <c r="K15" i="1"/>
  <c r="K12" i="1"/>
  <c r="D24" i="4"/>
  <c r="D10" i="4"/>
  <c r="D20" i="3" l="1"/>
  <c r="D21" i="3"/>
  <c r="D22" i="3"/>
  <c r="D23" i="3"/>
  <c r="D19" i="3"/>
  <c r="F59" i="1"/>
  <c r="F57" i="1"/>
  <c r="F56" i="1"/>
  <c r="F55" i="1"/>
  <c r="F54" i="1"/>
  <c r="F50" i="1"/>
  <c r="F49" i="1"/>
  <c r="F48" i="1"/>
  <c r="F47" i="1"/>
  <c r="F46" i="1"/>
  <c r="E20" i="1"/>
  <c r="E21" i="1"/>
  <c r="E22" i="1"/>
  <c r="E23" i="1"/>
  <c r="E19" i="1"/>
  <c r="C42" i="1"/>
  <c r="C42" i="3" s="1"/>
  <c r="C41" i="1"/>
  <c r="C41" i="3" s="1"/>
  <c r="C58" i="1"/>
  <c r="E3" i="3"/>
  <c r="B3" i="3"/>
  <c r="B4" i="3"/>
  <c r="B5" i="3"/>
  <c r="B2" i="3"/>
  <c r="C64" i="3"/>
  <c r="E25" i="1" l="1"/>
  <c r="E58" i="1"/>
  <c r="F58" i="1" s="1"/>
  <c r="H13" i="1"/>
  <c r="K13" i="1" s="1"/>
  <c r="E59" i="3"/>
  <c r="F59" i="3" s="1"/>
  <c r="E57" i="3"/>
  <c r="F57" i="3" s="1"/>
  <c r="E56" i="3"/>
  <c r="F56" i="3" s="1"/>
  <c r="E55" i="3"/>
  <c r="F55" i="3" s="1"/>
  <c r="E54" i="3"/>
  <c r="F54" i="3" s="1"/>
  <c r="E50" i="3"/>
  <c r="F50" i="3" s="1"/>
  <c r="E49" i="3"/>
  <c r="F49" i="3" s="1"/>
  <c r="E48" i="3"/>
  <c r="F48" i="3" s="1"/>
  <c r="E47" i="3"/>
  <c r="F47" i="3" s="1"/>
  <c r="E46" i="3"/>
  <c r="F46" i="3" s="1"/>
  <c r="E21" i="3"/>
  <c r="F21" i="3" s="1"/>
  <c r="E22" i="3"/>
  <c r="F22" i="3" s="1"/>
  <c r="C20" i="3"/>
  <c r="C21" i="3"/>
  <c r="C22" i="3"/>
  <c r="C23" i="3"/>
  <c r="C19" i="3"/>
  <c r="B13" i="3"/>
  <c r="B14" i="3"/>
  <c r="B15" i="3"/>
  <c r="B12" i="3"/>
  <c r="D13" i="3"/>
  <c r="D14" i="3"/>
  <c r="D15" i="3"/>
  <c r="D12" i="3"/>
  <c r="D26" i="4"/>
  <c r="D25" i="4"/>
  <c r="D23" i="4"/>
  <c r="D22" i="4"/>
  <c r="D21" i="4"/>
  <c r="D20" i="4"/>
  <c r="D19" i="4"/>
  <c r="D12" i="4"/>
  <c r="D11" i="4"/>
  <c r="D9" i="4"/>
  <c r="D8" i="4"/>
  <c r="D7" i="4"/>
  <c r="D6" i="4"/>
  <c r="D5" i="4"/>
  <c r="D27" i="4" l="1"/>
  <c r="D28" i="4" s="1"/>
  <c r="E42" i="1" s="1"/>
  <c r="E42" i="3" s="1"/>
  <c r="D13" i="4"/>
  <c r="D14" i="4" s="1"/>
  <c r="E41" i="1" s="1"/>
  <c r="E41" i="3" s="1"/>
  <c r="F41" i="3" s="1"/>
  <c r="C58" i="3"/>
  <c r="E23" i="3"/>
  <c r="F23" i="3" s="1"/>
  <c r="E20" i="3"/>
  <c r="E51" i="3"/>
  <c r="F51" i="3" s="1"/>
  <c r="E19" i="3"/>
  <c r="F19" i="3" s="1"/>
  <c r="E43" i="3" l="1"/>
  <c r="F43" i="3" s="1"/>
  <c r="F42" i="3"/>
  <c r="E58" i="3"/>
  <c r="F58" i="3" s="1"/>
  <c r="F20" i="3"/>
  <c r="E25" i="3"/>
  <c r="F25" i="3" s="1"/>
  <c r="E60" i="3" l="1"/>
  <c r="F23" i="1"/>
  <c r="C13" i="1"/>
  <c r="C13" i="3" s="1"/>
  <c r="C14" i="1"/>
  <c r="C15" i="1"/>
  <c r="C15" i="3" s="1"/>
  <c r="F41" i="1"/>
  <c r="F42" i="1"/>
  <c r="F21" i="1"/>
  <c r="F22" i="1"/>
  <c r="F60" i="3" l="1"/>
  <c r="C14" i="3"/>
  <c r="E14" i="1"/>
  <c r="M14" i="1" s="1"/>
  <c r="C12" i="1"/>
  <c r="C12" i="3" s="1"/>
  <c r="F20" i="1" l="1"/>
  <c r="E29" i="1" l="1"/>
  <c r="F29" i="1" l="1"/>
  <c r="E29" i="3"/>
  <c r="F29" i="3" s="1"/>
  <c r="E51" i="1"/>
  <c r="F51" i="1" s="1"/>
  <c r="E12" i="1" l="1"/>
  <c r="E12" i="3" l="1"/>
  <c r="M12" i="1"/>
  <c r="F12" i="1"/>
  <c r="F12" i="3" s="1"/>
  <c r="E13" i="1"/>
  <c r="E14" i="3"/>
  <c r="E15" i="1"/>
  <c r="F19" i="1"/>
  <c r="E30" i="1"/>
  <c r="E43" i="1"/>
  <c r="E15" i="3" l="1"/>
  <c r="M15" i="1"/>
  <c r="E13" i="3"/>
  <c r="M13" i="1"/>
  <c r="E17" i="3"/>
  <c r="F30" i="1"/>
  <c r="E30" i="3"/>
  <c r="F30" i="3" s="1"/>
  <c r="F14" i="1"/>
  <c r="F14" i="3" s="1"/>
  <c r="F13" i="1"/>
  <c r="F13" i="3" s="1"/>
  <c r="F15" i="1"/>
  <c r="F15" i="3" s="1"/>
  <c r="E28" i="1"/>
  <c r="E17" i="1"/>
  <c r="E27" i="1" s="1"/>
  <c r="F17" i="3" l="1"/>
  <c r="F28" i="1"/>
  <c r="E28" i="3"/>
  <c r="F28" i="3" s="1"/>
  <c r="F27" i="1"/>
  <c r="E27" i="3"/>
  <c r="E32" i="1"/>
  <c r="E33" i="1" s="1"/>
  <c r="E36" i="3" l="1"/>
  <c r="E32" i="3"/>
  <c r="F27" i="3"/>
  <c r="F43" i="1"/>
  <c r="E38" i="1" l="1"/>
  <c r="F36" i="1"/>
  <c r="F36" i="3"/>
  <c r="E38" i="3"/>
  <c r="F32" i="3"/>
  <c r="F17" i="1"/>
  <c r="F38" i="1" l="1"/>
  <c r="F38" i="3"/>
  <c r="E62" i="3"/>
  <c r="E63" i="3" s="1"/>
  <c r="F25" i="1"/>
  <c r="F62" i="3" l="1"/>
  <c r="E60" i="1"/>
  <c r="E62" i="1" s="1"/>
  <c r="E63" i="1" s="1"/>
  <c r="F60" i="1" l="1"/>
  <c r="F63" i="3"/>
  <c r="E64" i="3"/>
  <c r="F62" i="1" l="1"/>
  <c r="F63" i="1"/>
  <c r="E65" i="3"/>
  <c r="F65" i="3" s="1"/>
  <c r="F66" i="3" s="1"/>
  <c r="F64" i="3"/>
  <c r="E64" i="1" l="1"/>
  <c r="F32" i="1"/>
  <c r="E65" i="1" l="1"/>
  <c r="F65" i="1" s="1"/>
  <c r="F66" i="1" s="1"/>
  <c r="F64" i="1"/>
  <c r="F33" i="1"/>
</calcChain>
</file>

<file path=xl/sharedStrings.xml><?xml version="1.0" encoding="utf-8"?>
<sst xmlns="http://schemas.openxmlformats.org/spreadsheetml/2006/main" count="197" uniqueCount="117">
  <si>
    <t>Cumulative Budget</t>
  </si>
  <si>
    <t>Budget Cost Category</t>
  </si>
  <si>
    <t>Funds Requested</t>
  </si>
  <si>
    <t>Year 1</t>
  </si>
  <si>
    <t>Total Project</t>
  </si>
  <si>
    <t>A. Direct Labor - Key Personnel</t>
  </si>
  <si>
    <t>Total Labor Costs (A+B)</t>
  </si>
  <si>
    <t>C. Direct Costs - Equipment</t>
  </si>
  <si>
    <t>D. Direct Costs - Travel</t>
  </si>
  <si>
    <t>E. Direct Costs - Participant/Trainee Support Costs</t>
  </si>
  <si>
    <t>F. Other Direct Costs</t>
  </si>
  <si>
    <t>G. Total Direct Costs (A+B+C+D+E+F)</t>
  </si>
  <si>
    <t>I. Total Direct and Indirect Costs (G+H)</t>
  </si>
  <si>
    <t>Domestic Travel</t>
  </si>
  <si>
    <t>Foreign Travel</t>
  </si>
  <si>
    <t>Tuition/Fees/Health Insurance</t>
  </si>
  <si>
    <t>Stipends</t>
  </si>
  <si>
    <t>Travel</t>
  </si>
  <si>
    <t>Subsistence</t>
  </si>
  <si>
    <t>Other</t>
  </si>
  <si>
    <t>Materials and Supplies</t>
  </si>
  <si>
    <t>Consultant Services</t>
  </si>
  <si>
    <t>Subawards</t>
  </si>
  <si>
    <t>Total Other Direct Costs</t>
  </si>
  <si>
    <t>Total Participant/Trainee Support Costs</t>
  </si>
  <si>
    <t>Total Travel Costs</t>
  </si>
  <si>
    <t>Modified Total Direct Costs</t>
  </si>
  <si>
    <t>TOTAL CUMULATIVE BUDGET</t>
  </si>
  <si>
    <t>Tuition</t>
  </si>
  <si>
    <t>Direct Labor - Other Personnel</t>
  </si>
  <si>
    <t>B. Fringe Benefits</t>
  </si>
  <si>
    <t>Subtotal Salary</t>
  </si>
  <si>
    <t>Subtotal Fringe</t>
  </si>
  <si>
    <t>Faculty</t>
  </si>
  <si>
    <t>Post Doctoral Associate</t>
  </si>
  <si>
    <t xml:space="preserve">Proposal Title: 
</t>
  </si>
  <si>
    <t>PI Salary</t>
  </si>
  <si>
    <t>No. Months</t>
  </si>
  <si>
    <t>Tuition/ Unit</t>
  </si>
  <si>
    <t>Units</t>
  </si>
  <si>
    <t>H. Indirect Costs</t>
  </si>
  <si>
    <t>Dates</t>
  </si>
  <si>
    <t>Annual Wage</t>
  </si>
  <si>
    <t>OPS Adjunct and Non-Students</t>
  </si>
  <si>
    <t>Students - Undergrad and Grad</t>
  </si>
  <si>
    <t>Publication Costs</t>
  </si>
  <si>
    <t>*Graduate Student (GAA)</t>
  </si>
  <si>
    <t>**OPS Graduate Student</t>
  </si>
  <si>
    <t>**OPS Undergraduate Student</t>
  </si>
  <si>
    <t>*Graduate Assistantship Agreement (GAA) - graduate student hired on contract that pays stipend plus tuition</t>
  </si>
  <si>
    <t>Subtotal Other Personnel</t>
  </si>
  <si>
    <t>Months</t>
  </si>
  <si>
    <t>Effort</t>
  </si>
  <si>
    <t>HURON %</t>
  </si>
  <si>
    <t>Domestic Travel $1,500 per traveler each year</t>
  </si>
  <si>
    <t>Amount</t>
  </si>
  <si>
    <t>Total</t>
  </si>
  <si>
    <t>Quantity</t>
  </si>
  <si>
    <t>Description</t>
  </si>
  <si>
    <t>Conference registration</t>
  </si>
  <si>
    <t>Subtotal per traveler</t>
  </si>
  <si>
    <t>Total Travelers</t>
  </si>
  <si>
    <t>Foreign/International Travel $3,000 per traveler each year</t>
  </si>
  <si>
    <t>Dr. XXX (Academic/Summer/Calendar)</t>
  </si>
  <si>
    <t xml:space="preserve">Participant Support Costs as defined by 2 CFR §200.1, 200.456, are direct costs for items such as </t>
  </si>
  <si>
    <t xml:space="preserve">  stipends or subsistence allowances, travel allowances, and registration fees paid to or on behalf of participants or trainees (but not employees)</t>
  </si>
  <si>
    <t xml:space="preserve">  in connection with conferences, or training projects (note that participant support costs do not apply to NIH training grants).</t>
  </si>
  <si>
    <t xml:space="preserve">Participant support costs defined under this guidance should not be confused with costs associated </t>
  </si>
  <si>
    <t xml:space="preserve">  with participants in a clinical trial or research project, such as incentive or human subject payments. </t>
  </si>
  <si>
    <t>Notes</t>
  </si>
  <si>
    <t>Costs associated with participants in a clinical trial or research project, such as incentive or human subject payments. </t>
  </si>
  <si>
    <t xml:space="preserve">MTDC means all direct salaries and wages, applicable fringe benefits, materials and supplies, services, travel, and up to the first $25,000 of each subaward </t>
  </si>
  <si>
    <t xml:space="preserve">  (regardless of the period of performance of the subawards under the award). MTDC excludes equipment, capital expenditures, charges for patient care, </t>
  </si>
  <si>
    <t xml:space="preserve">  rental costs, tuition remission, scholarships and fellowships, participant support costs and the portion of each subaward in excess of $25,000. </t>
  </si>
  <si>
    <t xml:space="preserve">  Other items may only be excluded when necessary to avoid a serious inequity in the distribution of indirect costs, and with the approval of the cognizant agency for indirect costs. </t>
  </si>
  <si>
    <t xml:space="preserve">  9 months (1 academic semester), 12 months (1 calendar year) or a set number of weeks</t>
  </si>
  <si>
    <t xml:space="preserve">PI Name:  </t>
  </si>
  <si>
    <t xml:space="preserve">Project Dates: </t>
  </si>
  <si>
    <r>
      <t>Dr. XXX (</t>
    </r>
    <r>
      <rPr>
        <b/>
        <sz val="10"/>
        <rFont val="Arial"/>
        <family val="2"/>
      </rPr>
      <t>Academic</t>
    </r>
    <r>
      <rPr>
        <sz val="10"/>
        <rFont val="Arial"/>
        <family val="2"/>
      </rPr>
      <t>/Summer/Calendar)</t>
    </r>
  </si>
  <si>
    <r>
      <t>Dr. XXX (Academic/</t>
    </r>
    <r>
      <rPr>
        <b/>
        <sz val="10"/>
        <rFont val="Arial"/>
        <family val="2"/>
      </rPr>
      <t>Summer</t>
    </r>
    <r>
      <rPr>
        <sz val="10"/>
        <rFont val="Arial"/>
        <family val="2"/>
      </rPr>
      <t>/Calendar)</t>
    </r>
  </si>
  <si>
    <r>
      <t>Dr. XXX (Academic/Summer/</t>
    </r>
    <r>
      <rPr>
        <b/>
        <sz val="10"/>
        <rFont val="Arial"/>
        <family val="2"/>
      </rPr>
      <t>Calendar</t>
    </r>
    <r>
      <rPr>
        <sz val="10"/>
        <rFont val="Arial"/>
        <family val="2"/>
      </rPr>
      <t>)</t>
    </r>
  </si>
  <si>
    <t>TF-Graduate | Student Account Services (ucf.edu)</t>
  </si>
  <si>
    <t xml:space="preserve">Prime Sponsor: </t>
  </si>
  <si>
    <t>Details for Calculations</t>
  </si>
  <si>
    <r>
      <t xml:space="preserve">Other </t>
    </r>
    <r>
      <rPr>
        <i/>
        <sz val="10"/>
        <rFont val="Arial"/>
        <family val="2"/>
      </rPr>
      <t>(participant incentives)</t>
    </r>
  </si>
  <si>
    <t xml:space="preserve">**OPS Student - undergraduate or graduate student hired hourly without tuition support. </t>
  </si>
  <si>
    <t xml:space="preserve">     The Chair/Director's approval is needed for a graduate student to be paid hourly without tuition support. </t>
  </si>
  <si>
    <t>This tab is password protected and can not be edited.</t>
  </si>
  <si>
    <t>Use this tab to enter data.</t>
  </si>
  <si>
    <t>Update this data as needed.</t>
  </si>
  <si>
    <t>#</t>
  </si>
  <si>
    <t>Ground transportation for area traveled to</t>
  </si>
  <si>
    <t>Tolls to/from place of origin (home base)</t>
  </si>
  <si>
    <t>Lodging per day</t>
  </si>
  <si>
    <t>Meal per diem per day</t>
  </si>
  <si>
    <t>Airport parking at place of origin (home base) per day</t>
  </si>
  <si>
    <t>Mileage reimbursement to/from place of origin (home base)</t>
  </si>
  <si>
    <t>Airfare (roundtrip)</t>
  </si>
  <si>
    <t>Travel_Reference_Guide_10312018.indd (ucf.edu)</t>
  </si>
  <si>
    <t xml:space="preserve">Current in-state graduate tuition plus fees is $369.65, 5% escalation added (only year one). Tuition rates available at </t>
  </si>
  <si>
    <t>Update the MTDC formula in cell E59 based on the number and dollar value of subawards, exclude the portion of each subaward in excess of $25,000.</t>
  </si>
  <si>
    <t>Modified Total Direct Costs (MTDC)</t>
  </si>
  <si>
    <t>Solicitation #/Link:</t>
  </si>
  <si>
    <t>Input the current salary in cell H12, corresponding months in cell I12 and effort in cell D12. The appropriate months and year 1 salary will auto-populate.</t>
  </si>
  <si>
    <t>Repeat as needed.</t>
  </si>
  <si>
    <t>Salary</t>
  </si>
  <si>
    <t>Insert the number of travelers in cell A14 and it will auto-populate in cell c38 on the Single PI Budget - 1Yr tab.</t>
  </si>
  <si>
    <t>Insert the number of travelers in cell A14 and it will auto-populate in cell c39 on the Single PI Budget - 1Yr tab.</t>
  </si>
  <si>
    <t>Update the Travel Budget Example tab as needed and the values will auto-populate in the Single PI Budget - 1Yr tab.</t>
  </si>
  <si>
    <t>Equipment</t>
  </si>
  <si>
    <t>Asset Build</t>
  </si>
  <si>
    <t>For a constructed asset to be considered equipment, the value/combined value of the components used to construct the equipment must exceed $5,000 and the constructed item must have a useful life of more than one year.</t>
  </si>
  <si>
    <r>
      <t xml:space="preserve">The constructed asset must remain in tact. Components used together then disassembled for the next project are not treated as equipment </t>
    </r>
    <r>
      <rPr>
        <b/>
        <i/>
        <u/>
        <sz val="9"/>
        <color theme="1"/>
        <rFont val="Calibri"/>
        <family val="2"/>
        <scheme val="minor"/>
      </rPr>
      <t>unless</t>
    </r>
    <r>
      <rPr>
        <i/>
        <sz val="9"/>
        <color theme="1"/>
        <rFont val="Calibri"/>
        <family val="2"/>
        <scheme val="minor"/>
      </rPr>
      <t xml:space="preserve"> the component has a value of greater than 1 year and a value of  $5,000 or greater.</t>
    </r>
  </si>
  <si>
    <t>Total Equipment Costs</t>
  </si>
  <si>
    <t xml:space="preserve">For additional payroll information see, </t>
  </si>
  <si>
    <t>hr.ucf.edu/document/payroll-guidelines/</t>
  </si>
  <si>
    <t xml:space="preserve">OPS students are paid minimun $12/hr based on an estimated number of hours per week over the course of 4.5 months fall/spring (1 semester) or 3 months summer.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</si>
</sst>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%"/>
  </numFmts>
  <fonts count="2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i/>
      <sz val="10"/>
      <name val="Arial"/>
      <family val="2"/>
    </font>
    <font>
      <b/>
      <i/>
      <sz val="11"/>
      <name val="Calibri"/>
      <family val="2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sz val="11"/>
      <color rgb="FFFF0000"/>
      <name val="Arial"/>
      <family val="2"/>
    </font>
    <font>
      <u/>
      <sz val="12"/>
      <color theme="10"/>
      <name val="Arial"/>
      <family val="2"/>
    </font>
    <font>
      <b/>
      <i/>
      <sz val="9"/>
      <color rgb="FFFF0000"/>
      <name val="Arial"/>
      <family val="2"/>
    </font>
    <font>
      <i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0" fillId="0" borderId="1" xfId="0" applyBorder="1"/>
    <xf numFmtId="0" fontId="7" fillId="0" borderId="0" xfId="0" applyFont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2" fontId="0" fillId="2" borderId="1" xfId="0" applyNumberFormat="1" applyFill="1" applyBorder="1"/>
    <xf numFmtId="0" fontId="0" fillId="2" borderId="0" xfId="0" applyFill="1"/>
    <xf numFmtId="0" fontId="4" fillId="0" borderId="6" xfId="0" applyFont="1" applyBorder="1" applyAlignment="1">
      <alignment horizontal="left"/>
    </xf>
    <xf numFmtId="0" fontId="3" fillId="0" borderId="1" xfId="0" applyFont="1" applyBorder="1"/>
    <xf numFmtId="9" fontId="4" fillId="0" borderId="4" xfId="2" applyFont="1" applyBorder="1" applyAlignment="1">
      <alignment horizontal="left"/>
    </xf>
    <xf numFmtId="164" fontId="0" fillId="2" borderId="1" xfId="1" applyNumberFormat="1" applyFont="1" applyFill="1" applyBorder="1"/>
    <xf numFmtId="164" fontId="4" fillId="2" borderId="1" xfId="1" applyNumberFormat="1" applyFont="1" applyFill="1" applyBorder="1"/>
    <xf numFmtId="164" fontId="4" fillId="2" borderId="8" xfId="1" applyNumberFormat="1" applyFont="1" applyFill="1" applyBorder="1"/>
    <xf numFmtId="164" fontId="0" fillId="2" borderId="4" xfId="1" applyNumberFormat="1" applyFont="1" applyFill="1" applyBorder="1"/>
    <xf numFmtId="164" fontId="8" fillId="2" borderId="7" xfId="1" applyNumberFormat="1" applyFont="1" applyFill="1" applyBorder="1"/>
    <xf numFmtId="44" fontId="3" fillId="0" borderId="1" xfId="1" applyFont="1" applyFill="1" applyBorder="1"/>
    <xf numFmtId="164" fontId="3" fillId="0" borderId="1" xfId="3" applyNumberFormat="1" applyFont="1" applyFill="1" applyBorder="1"/>
    <xf numFmtId="0" fontId="1" fillId="0" borderId="0" xfId="0" applyFont="1" applyAlignment="1">
      <alignment horizontal="center"/>
    </xf>
    <xf numFmtId="10" fontId="0" fillId="0" borderId="0" xfId="4" applyNumberFormat="1" applyFont="1"/>
    <xf numFmtId="10" fontId="3" fillId="0" borderId="0" xfId="4" applyNumberFormat="1" applyFont="1" applyFill="1" applyBorder="1"/>
    <xf numFmtId="0" fontId="3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10" fontId="1" fillId="0" borderId="0" xfId="4" applyNumberFormat="1" applyFont="1"/>
    <xf numFmtId="0" fontId="6" fillId="0" borderId="0" xfId="0" applyFont="1" applyAlignment="1">
      <alignment horizontal="center"/>
    </xf>
    <xf numFmtId="164" fontId="0" fillId="2" borderId="1" xfId="3" applyNumberFormat="1" applyFont="1" applyFill="1" applyBorder="1"/>
    <xf numFmtId="164" fontId="1" fillId="2" borderId="6" xfId="1" applyNumberFormat="1" applyFont="1" applyFill="1" applyBorder="1"/>
    <xf numFmtId="164" fontId="3" fillId="0" borderId="0" xfId="3" applyNumberFormat="1" applyFont="1" applyFill="1" applyBorder="1"/>
    <xf numFmtId="164" fontId="1" fillId="2" borderId="1" xfId="3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49" fontId="1" fillId="0" borderId="0" xfId="0" applyNumberFormat="1" applyFont="1" applyAlignment="1">
      <alignment horizontal="right"/>
    </xf>
    <xf numFmtId="10" fontId="0" fillId="0" borderId="0" xfId="4" applyNumberFormat="1" applyFont="1" applyFill="1"/>
    <xf numFmtId="0" fontId="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4" fontId="3" fillId="0" borderId="0" xfId="0" applyNumberFormat="1" applyFont="1"/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6" fontId="1" fillId="0" borderId="17" xfId="0" applyNumberFormat="1" applyFont="1" applyBorder="1" applyAlignment="1">
      <alignment vertical="center"/>
    </xf>
    <xf numFmtId="0" fontId="12" fillId="0" borderId="16" xfId="0" applyFont="1" applyBorder="1"/>
    <xf numFmtId="0" fontId="1" fillId="0" borderId="11" xfId="0" applyFont="1" applyBorder="1" applyAlignment="1">
      <alignment vertical="center"/>
    </xf>
    <xf numFmtId="0" fontId="13" fillId="0" borderId="16" xfId="0" applyFont="1" applyBorder="1"/>
    <xf numFmtId="0" fontId="13" fillId="0" borderId="17" xfId="0" applyFont="1" applyBorder="1"/>
    <xf numFmtId="0" fontId="4" fillId="0" borderId="17" xfId="0" applyFont="1" applyBorder="1" applyAlignment="1">
      <alignment vertical="center"/>
    </xf>
    <xf numFmtId="6" fontId="4" fillId="0" borderId="17" xfId="0" applyNumberFormat="1" applyFont="1" applyBorder="1" applyAlignment="1">
      <alignment vertical="center"/>
    </xf>
    <xf numFmtId="0" fontId="13" fillId="2" borderId="18" xfId="0" applyFont="1" applyFill="1" applyBorder="1"/>
    <xf numFmtId="0" fontId="4" fillId="2" borderId="19" xfId="0" applyFont="1" applyFill="1" applyBorder="1" applyAlignment="1">
      <alignment vertical="center"/>
    </xf>
    <xf numFmtId="0" fontId="13" fillId="2" borderId="19" xfId="0" applyFont="1" applyFill="1" applyBorder="1"/>
    <xf numFmtId="6" fontId="4" fillId="2" borderId="19" xfId="0" applyNumberFormat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6" fontId="1" fillId="0" borderId="14" xfId="0" applyNumberFormat="1" applyFont="1" applyBorder="1" applyAlignment="1">
      <alignment vertical="center"/>
    </xf>
    <xf numFmtId="6" fontId="1" fillId="0" borderId="16" xfId="0" applyNumberFormat="1" applyFont="1" applyBorder="1" applyAlignment="1">
      <alignment vertical="center"/>
    </xf>
    <xf numFmtId="0" fontId="15" fillId="2" borderId="16" xfId="0" applyFont="1" applyFill="1" applyBorder="1"/>
    <xf numFmtId="0" fontId="14" fillId="0" borderId="0" xfId="0" applyFo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2" borderId="1" xfId="0" applyFill="1" applyBorder="1"/>
    <xf numFmtId="0" fontId="5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49" fontId="10" fillId="0" borderId="0" xfId="0" applyNumberFormat="1" applyFont="1" applyAlignment="1">
      <alignment horizontal="left"/>
    </xf>
    <xf numFmtId="165" fontId="0" fillId="0" borderId="5" xfId="2" applyNumberFormat="1" applyFont="1" applyBorder="1"/>
    <xf numFmtId="165" fontId="0" fillId="0" borderId="6" xfId="2" applyNumberFormat="1" applyFont="1" applyBorder="1"/>
    <xf numFmtId="0" fontId="16" fillId="0" borderId="0" xfId="7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" fillId="0" borderId="20" xfId="0" applyFont="1" applyBorder="1" applyAlignment="1">
      <alignment horizontal="right"/>
    </xf>
    <xf numFmtId="0" fontId="17" fillId="3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8" fillId="0" borderId="0" xfId="0" applyFont="1"/>
    <xf numFmtId="0" fontId="4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1" fontId="1" fillId="0" borderId="16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5" fillId="2" borderId="21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64" fontId="4" fillId="0" borderId="4" xfId="1" applyNumberFormat="1" applyFont="1" applyFill="1" applyBorder="1"/>
    <xf numFmtId="0" fontId="4" fillId="0" borderId="27" xfId="0" applyFont="1" applyBorder="1"/>
    <xf numFmtId="0" fontId="4" fillId="0" borderId="28" xfId="0" applyFont="1" applyBorder="1" applyAlignment="1">
      <alignment horizontal="center"/>
    </xf>
    <xf numFmtId="42" fontId="0" fillId="0" borderId="26" xfId="0" applyNumberFormat="1" applyBorder="1"/>
    <xf numFmtId="0" fontId="1" fillId="0" borderId="30" xfId="0" applyFont="1" applyBorder="1"/>
    <xf numFmtId="164" fontId="0" fillId="0" borderId="26" xfId="3" applyNumberFormat="1" applyFont="1" applyBorder="1"/>
    <xf numFmtId="164" fontId="0" fillId="2" borderId="26" xfId="3" applyNumberFormat="1" applyFont="1" applyFill="1" applyBorder="1"/>
    <xf numFmtId="164" fontId="0" fillId="0" borderId="26" xfId="3" applyNumberFormat="1" applyFont="1" applyFill="1" applyBorder="1"/>
    <xf numFmtId="164" fontId="0" fillId="0" borderId="26" xfId="1" applyNumberFormat="1" applyFont="1" applyBorder="1"/>
    <xf numFmtId="164" fontId="0" fillId="2" borderId="26" xfId="1" applyNumberFormat="1" applyFont="1" applyFill="1" applyBorder="1"/>
    <xf numFmtId="164" fontId="4" fillId="2" borderId="26" xfId="1" applyNumberFormat="1" applyFont="1" applyFill="1" applyBorder="1"/>
    <xf numFmtId="164" fontId="4" fillId="0" borderId="26" xfId="1" applyNumberFormat="1" applyFont="1" applyBorder="1"/>
    <xf numFmtId="164" fontId="1" fillId="0" borderId="26" xfId="1" applyNumberFormat="1" applyFont="1" applyBorder="1"/>
    <xf numFmtId="0" fontId="4" fillId="0" borderId="31" xfId="0" applyFont="1" applyBorder="1" applyAlignment="1">
      <alignment horizontal="left"/>
    </xf>
    <xf numFmtId="164" fontId="4" fillId="0" borderId="26" xfId="1" applyNumberFormat="1" applyFont="1" applyFill="1" applyBorder="1"/>
    <xf numFmtId="164" fontId="4" fillId="2" borderId="33" xfId="1" applyNumberFormat="1" applyFont="1" applyFill="1" applyBorder="1"/>
    <xf numFmtId="164" fontId="0" fillId="2" borderId="28" xfId="1" applyNumberFormat="1" applyFont="1" applyFill="1" applyBorder="1"/>
    <xf numFmtId="164" fontId="0" fillId="2" borderId="33" xfId="1" applyNumberFormat="1" applyFont="1" applyFill="1" applyBorder="1"/>
    <xf numFmtId="164" fontId="4" fillId="2" borderId="35" xfId="1" applyNumberFormat="1" applyFont="1" applyFill="1" applyBorder="1"/>
    <xf numFmtId="0" fontId="4" fillId="2" borderId="1" xfId="0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9" fontId="4" fillId="2" borderId="4" xfId="2" applyFont="1" applyFill="1" applyBorder="1" applyAlignment="1">
      <alignment horizontal="left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2" borderId="4" xfId="0" applyFont="1" applyFill="1" applyBorder="1"/>
    <xf numFmtId="0" fontId="4" fillId="2" borderId="5" xfId="0" applyFont="1" applyFill="1" applyBorder="1"/>
    <xf numFmtId="9" fontId="1" fillId="2" borderId="3" xfId="2" applyFont="1" applyFill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26" xfId="1" applyNumberFormat="1" applyFont="1" applyFill="1" applyBorder="1"/>
    <xf numFmtId="164" fontId="4" fillId="3" borderId="36" xfId="1" applyNumberFormat="1" applyFont="1" applyFill="1" applyBorder="1" applyAlignment="1">
      <alignment horizontal="center"/>
    </xf>
    <xf numFmtId="0" fontId="1" fillId="0" borderId="29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2" borderId="29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42" fontId="4" fillId="3" borderId="11" xfId="0" applyNumberFormat="1" applyFont="1" applyFill="1" applyBorder="1" applyAlignment="1">
      <alignment horizontal="right"/>
    </xf>
    <xf numFmtId="42" fontId="4" fillId="3" borderId="12" xfId="0" applyNumberFormat="1" applyFont="1" applyFill="1" applyBorder="1" applyAlignment="1">
      <alignment horizontal="right"/>
    </xf>
    <xf numFmtId="42" fontId="4" fillId="3" borderId="13" xfId="0" applyNumberFormat="1" applyFont="1" applyFill="1" applyBorder="1" applyAlignment="1">
      <alignment horizontal="right"/>
    </xf>
    <xf numFmtId="0" fontId="5" fillId="0" borderId="29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29" xfId="0" applyFont="1" applyBorder="1"/>
    <xf numFmtId="0" fontId="5" fillId="0" borderId="3" xfId="0" applyFont="1" applyBorder="1"/>
    <xf numFmtId="0" fontId="4" fillId="0" borderId="29" xfId="0" applyFont="1" applyBorder="1"/>
    <xf numFmtId="0" fontId="4" fillId="0" borderId="3" xfId="0" applyFont="1" applyBorder="1"/>
    <xf numFmtId="0" fontId="1" fillId="2" borderId="29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" xfId="0" applyBorder="1" applyAlignment="1">
      <alignment horizontal="right"/>
    </xf>
    <xf numFmtId="0" fontId="18" fillId="0" borderId="0" xfId="0" applyFont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2" borderId="29" xfId="0" applyFont="1" applyFill="1" applyBorder="1"/>
    <xf numFmtId="0" fontId="4" fillId="2" borderId="3" xfId="0" applyFont="1" applyFill="1" applyBorder="1"/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9" fillId="0" borderId="0" xfId="7" applyFont="1" applyAlignment="1">
      <alignment horizontal="center"/>
    </xf>
  </cellXfs>
  <cellStyles count="8">
    <cellStyle name="Comma 2" xfId="6" xr:uid="{1B2B807F-B3EA-4027-B1F8-6C7F7889F3A1}"/>
    <cellStyle name="Currency" xfId="1" builtinId="4"/>
    <cellStyle name="Currency 2" xfId="3" xr:uid="{00000000-0005-0000-0000-000001000000}"/>
    <cellStyle name="Hyperlink" xfId="7" builtinId="8"/>
    <cellStyle name="Normal" xfId="0" builtinId="0"/>
    <cellStyle name="Normal 2" xfId="5" xr:uid="{90636D81-B5F4-4D54-9D78-DD9D43D45CAE}"/>
    <cellStyle name="Percent" xfId="2" builtinId="5"/>
    <cellStyle name="Percent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16</xdr:col>
      <xdr:colOff>38100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AD11F4-5E9E-7AD6-C94D-07A887E4C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9782175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152400</xdr:rowOff>
    </xdr:from>
    <xdr:to>
      <xdr:col>16</xdr:col>
      <xdr:colOff>57150</xdr:colOff>
      <xdr:row>89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FB4BA4-2EF9-AFE2-8299-6FD6A9063A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71"/>
        <a:stretch/>
      </xdr:blipFill>
      <xdr:spPr>
        <a:xfrm>
          <a:off x="0" y="7305675"/>
          <a:ext cx="9810750" cy="7267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hr.ucf.edu/document/payroll-guidelines/" TargetMode="External"/><Relationship Id="rId1" Type="http://schemas.openxmlformats.org/officeDocument/2006/relationships/hyperlink" Target="https://studentaccounts.ucf.edu/tf-graduat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fa.ucf.edu/wp-content/uploads/sites/2/Travel_Reference_Gui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C6F2-FF85-4533-A90E-484C7DE8CD2C}">
  <sheetPr>
    <pageSetUpPr fitToPage="1"/>
  </sheetPr>
  <dimension ref="A1:P598"/>
  <sheetViews>
    <sheetView tabSelected="1" zoomScale="90" zoomScaleNormal="90" workbookViewId="0">
      <selection activeCell="C12" sqref="C12"/>
    </sheetView>
  </sheetViews>
  <sheetFormatPr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5" width="12.81640625" style="7" customWidth="1"/>
    <col min="6" max="6" width="12.81640625" customWidth="1"/>
    <col min="7" max="7" width="5.7265625" customWidth="1"/>
    <col min="8" max="8" width="10.7265625" customWidth="1"/>
  </cols>
  <sheetData>
    <row r="1" spans="1:6" ht="14" x14ac:dyDescent="0.3">
      <c r="A1" s="152" t="s">
        <v>87</v>
      </c>
      <c r="B1" s="152"/>
      <c r="C1" s="152"/>
      <c r="D1" s="152"/>
      <c r="E1" s="152"/>
      <c r="F1" s="152"/>
    </row>
    <row r="2" spans="1:6" ht="13" x14ac:dyDescent="0.25">
      <c r="A2" s="40" t="s">
        <v>76</v>
      </c>
      <c r="B2" s="71">
        <f>'PI Budget - 1Yr'!B2</f>
        <v>0</v>
      </c>
      <c r="C2" s="71"/>
      <c r="D2" s="71"/>
      <c r="E2" s="71"/>
      <c r="F2" s="71"/>
    </row>
    <row r="3" spans="1:6" ht="13" x14ac:dyDescent="0.25">
      <c r="A3" s="40" t="s">
        <v>82</v>
      </c>
      <c r="B3" s="71">
        <f>'PI Budget - 1Yr'!B3</f>
        <v>0</v>
      </c>
      <c r="C3" s="40" t="s">
        <v>102</v>
      </c>
      <c r="E3" s="70">
        <f>'PI Budget - 1Yr'!E3</f>
        <v>0</v>
      </c>
    </row>
    <row r="4" spans="1:6" ht="12.75" customHeight="1" x14ac:dyDescent="0.25">
      <c r="A4" s="42" t="s">
        <v>35</v>
      </c>
      <c r="B4" s="72">
        <f>'PI Budget - 1Yr'!B4</f>
        <v>0</v>
      </c>
      <c r="C4" s="72"/>
      <c r="D4" s="72"/>
      <c r="E4" s="72"/>
      <c r="F4" s="72"/>
    </row>
    <row r="5" spans="1:6" ht="12.75" customHeight="1" x14ac:dyDescent="0.25">
      <c r="A5" s="42" t="s">
        <v>77</v>
      </c>
      <c r="B5" s="72">
        <f>'PI Budget - 1Yr'!B5</f>
        <v>0</v>
      </c>
      <c r="C5" s="72"/>
      <c r="D5" s="72"/>
      <c r="E5" s="72"/>
      <c r="F5" s="72"/>
    </row>
    <row r="6" spans="1:6" ht="13" thickBot="1" x14ac:dyDescent="0.3">
      <c r="E6"/>
    </row>
    <row r="7" spans="1:6" ht="13" x14ac:dyDescent="0.3">
      <c r="A7" s="153" t="s">
        <v>0</v>
      </c>
      <c r="B7" s="154"/>
      <c r="C7" s="154"/>
      <c r="D7" s="154"/>
      <c r="E7" s="154"/>
      <c r="F7" s="155"/>
    </row>
    <row r="8" spans="1:6" ht="13" x14ac:dyDescent="0.3">
      <c r="A8" s="156" t="s">
        <v>1</v>
      </c>
      <c r="B8" s="157"/>
      <c r="C8" s="112"/>
      <c r="D8" s="110"/>
      <c r="E8" s="157" t="s">
        <v>2</v>
      </c>
      <c r="F8" s="158"/>
    </row>
    <row r="9" spans="1:6" ht="13" x14ac:dyDescent="0.3">
      <c r="A9" s="156"/>
      <c r="B9" s="157"/>
      <c r="C9" s="113"/>
      <c r="D9" s="111"/>
      <c r="E9" s="38" t="s">
        <v>3</v>
      </c>
      <c r="F9" s="87" t="s">
        <v>4</v>
      </c>
    </row>
    <row r="10" spans="1:6" s="1" customFormat="1" ht="13" x14ac:dyDescent="0.3">
      <c r="A10" s="156"/>
      <c r="B10" s="157"/>
      <c r="C10" s="39" t="s">
        <v>51</v>
      </c>
      <c r="D10" s="78" t="s">
        <v>52</v>
      </c>
      <c r="E10" s="39" t="s">
        <v>41</v>
      </c>
      <c r="F10" s="88" t="s">
        <v>41</v>
      </c>
    </row>
    <row r="11" spans="1:6" ht="13" x14ac:dyDescent="0.3">
      <c r="A11" s="146" t="s">
        <v>5</v>
      </c>
      <c r="B11" s="147"/>
      <c r="C11" s="64"/>
      <c r="D11" s="2"/>
      <c r="E11" s="6"/>
      <c r="F11" s="89"/>
    </row>
    <row r="12" spans="1:6" x14ac:dyDescent="0.25">
      <c r="A12" s="90"/>
      <c r="B12" s="73" t="str">
        <f>'PI Budget - 1Yr'!B12</f>
        <v>Dr. XXX (Academic/Summer/Calendar)</v>
      </c>
      <c r="C12" s="80">
        <f>'PI Budget - 1Yr'!C12</f>
        <v>0</v>
      </c>
      <c r="D12" s="115">
        <f>'PI Budget - 1Yr'!D12</f>
        <v>0</v>
      </c>
      <c r="E12" s="27">
        <f>'PI Budget - 1Yr'!E12</f>
        <v>0</v>
      </c>
      <c r="F12" s="91">
        <f>'PI Budget - 1Yr'!F12</f>
        <v>0</v>
      </c>
    </row>
    <row r="13" spans="1:6" x14ac:dyDescent="0.25">
      <c r="A13" s="90"/>
      <c r="B13" s="79" t="str">
        <f>'PI Budget - 1Yr'!B13</f>
        <v>Dr. XXX (Academic/Summer/Calendar)</v>
      </c>
      <c r="C13" s="80">
        <f>'PI Budget - 1Yr'!C13</f>
        <v>0</v>
      </c>
      <c r="D13" s="115">
        <f>'PI Budget - 1Yr'!D13</f>
        <v>0</v>
      </c>
      <c r="E13" s="27">
        <f>'PI Budget - 1Yr'!E13</f>
        <v>0</v>
      </c>
      <c r="F13" s="91">
        <f>'PI Budget - 1Yr'!F13</f>
        <v>0</v>
      </c>
    </row>
    <row r="14" spans="1:6" x14ac:dyDescent="0.25">
      <c r="A14" s="90"/>
      <c r="B14" s="79" t="str">
        <f>'PI Budget - 1Yr'!B14</f>
        <v>Dr. XXX (Academic/Summer/Calendar)</v>
      </c>
      <c r="C14" s="80">
        <f>'PI Budget - 1Yr'!C14</f>
        <v>0</v>
      </c>
      <c r="D14" s="115">
        <f>'PI Budget - 1Yr'!D14</f>
        <v>0</v>
      </c>
      <c r="E14" s="27">
        <f>'PI Budget - 1Yr'!E14</f>
        <v>0</v>
      </c>
      <c r="F14" s="91">
        <f>'PI Budget - 1Yr'!F14</f>
        <v>0</v>
      </c>
    </row>
    <row r="15" spans="1:6" x14ac:dyDescent="0.25">
      <c r="A15" s="90"/>
      <c r="B15" s="79" t="str">
        <f>'PI Budget - 1Yr'!B15</f>
        <v>Dr. XXX (Academic/Summer/Calendar)</v>
      </c>
      <c r="C15" s="80">
        <f>'PI Budget - 1Yr'!C15</f>
        <v>0</v>
      </c>
      <c r="D15" s="115">
        <f>'PI Budget - 1Yr'!D15</f>
        <v>0</v>
      </c>
      <c r="E15" s="27">
        <f>'PI Budget - 1Yr'!E15</f>
        <v>0</v>
      </c>
      <c r="F15" s="91">
        <f>'PI Budget - 1Yr'!F15</f>
        <v>0</v>
      </c>
    </row>
    <row r="16" spans="1:6" x14ac:dyDescent="0.25">
      <c r="A16" s="125"/>
      <c r="B16" s="126"/>
      <c r="C16" s="80"/>
      <c r="D16" s="83"/>
      <c r="E16" s="27"/>
      <c r="F16" s="91"/>
    </row>
    <row r="17" spans="1:8" x14ac:dyDescent="0.25">
      <c r="A17" s="148" t="s">
        <v>31</v>
      </c>
      <c r="B17" s="149"/>
      <c r="C17" s="62"/>
      <c r="D17" s="62"/>
      <c r="E17" s="27">
        <f>SUM(E12:E16)</f>
        <v>0</v>
      </c>
      <c r="F17" s="92">
        <f>SUM(F12:F16)</f>
        <v>0</v>
      </c>
    </row>
    <row r="18" spans="1:8" ht="13" x14ac:dyDescent="0.3">
      <c r="A18" s="146" t="s">
        <v>29</v>
      </c>
      <c r="B18" s="147"/>
      <c r="C18" s="105" t="s">
        <v>90</v>
      </c>
      <c r="D18" s="2"/>
      <c r="E18" s="27"/>
      <c r="F18" s="93"/>
      <c r="H18" s="35"/>
    </row>
    <row r="19" spans="1:8" x14ac:dyDescent="0.25">
      <c r="A19" s="150" t="s">
        <v>34</v>
      </c>
      <c r="B19" s="151"/>
      <c r="C19" s="80">
        <f>'PI Budget - 1Yr'!C19</f>
        <v>0</v>
      </c>
      <c r="D19" s="115">
        <f>'PI Budget - 1Yr'!D19</f>
        <v>0</v>
      </c>
      <c r="E19" s="27">
        <f>'PI Budget - 1Yr'!E19</f>
        <v>0</v>
      </c>
      <c r="F19" s="93">
        <f t="shared" ref="F19:F23" si="0">ROUND(SUM(E19:E19),0)</f>
        <v>0</v>
      </c>
      <c r="H19" s="18"/>
    </row>
    <row r="20" spans="1:8" x14ac:dyDescent="0.25">
      <c r="A20" s="125" t="s">
        <v>46</v>
      </c>
      <c r="B20" s="126"/>
      <c r="C20" s="80">
        <f>'PI Budget - 1Yr'!C20</f>
        <v>0</v>
      </c>
      <c r="D20" s="115">
        <f>'PI Budget - 1Yr'!D20</f>
        <v>0</v>
      </c>
      <c r="E20" s="27">
        <f>'PI Budget - 1Yr'!E20</f>
        <v>0</v>
      </c>
      <c r="F20" s="93">
        <f t="shared" si="0"/>
        <v>0</v>
      </c>
      <c r="H20" s="34"/>
    </row>
    <row r="21" spans="1:8" x14ac:dyDescent="0.25">
      <c r="A21" s="125" t="s">
        <v>47</v>
      </c>
      <c r="B21" s="126"/>
      <c r="C21" s="80">
        <f>'PI Budget - 1Yr'!C21</f>
        <v>0</v>
      </c>
      <c r="D21" s="115">
        <f>'PI Budget - 1Yr'!D21</f>
        <v>0</v>
      </c>
      <c r="E21" s="27">
        <f>'PI Budget - 1Yr'!E21</f>
        <v>0</v>
      </c>
      <c r="F21" s="93">
        <f t="shared" si="0"/>
        <v>0</v>
      </c>
      <c r="H21" s="34"/>
    </row>
    <row r="22" spans="1:8" x14ac:dyDescent="0.25">
      <c r="A22" s="125" t="s">
        <v>48</v>
      </c>
      <c r="B22" s="126"/>
      <c r="C22" s="80">
        <f>'PI Budget - 1Yr'!C22</f>
        <v>0</v>
      </c>
      <c r="D22" s="115">
        <f>'PI Budget - 1Yr'!D22</f>
        <v>0</v>
      </c>
      <c r="E22" s="27">
        <f>'PI Budget - 1Yr'!E22</f>
        <v>0</v>
      </c>
      <c r="F22" s="93">
        <f t="shared" si="0"/>
        <v>0</v>
      </c>
      <c r="H22" s="34"/>
    </row>
    <row r="23" spans="1:8" x14ac:dyDescent="0.25">
      <c r="A23" s="125" t="s">
        <v>43</v>
      </c>
      <c r="B23" s="126"/>
      <c r="C23" s="80">
        <f>'PI Budget - 1Yr'!C23</f>
        <v>0</v>
      </c>
      <c r="D23" s="115">
        <f>'PI Budget - 1Yr'!D23</f>
        <v>0</v>
      </c>
      <c r="E23" s="27">
        <f>'PI Budget - 1Yr'!E23</f>
        <v>0</v>
      </c>
      <c r="F23" s="93">
        <f t="shared" si="0"/>
        <v>0</v>
      </c>
      <c r="H23" s="34"/>
    </row>
    <row r="24" spans="1:8" x14ac:dyDescent="0.25">
      <c r="A24" s="125"/>
      <c r="B24" s="126"/>
      <c r="C24" s="80"/>
      <c r="D24" s="83"/>
      <c r="E24" s="27"/>
      <c r="F24" s="93"/>
    </row>
    <row r="25" spans="1:8" x14ac:dyDescent="0.25">
      <c r="A25" s="148" t="s">
        <v>50</v>
      </c>
      <c r="B25" s="149"/>
      <c r="C25" s="62"/>
      <c r="D25" s="62"/>
      <c r="E25" s="27">
        <f>SUM(E19:E23)</f>
        <v>0</v>
      </c>
      <c r="F25" s="92">
        <f>ROUND(SUM(E25:E25),0)</f>
        <v>0</v>
      </c>
      <c r="H25" s="35"/>
    </row>
    <row r="26" spans="1:8" ht="13" x14ac:dyDescent="0.3">
      <c r="A26" s="142" t="s">
        <v>30</v>
      </c>
      <c r="B26" s="143"/>
      <c r="C26" s="81"/>
      <c r="D26" s="5"/>
      <c r="E26" s="27"/>
      <c r="F26" s="93"/>
      <c r="H26" s="18"/>
    </row>
    <row r="27" spans="1:8" x14ac:dyDescent="0.25">
      <c r="A27" s="125" t="s">
        <v>33</v>
      </c>
      <c r="B27" s="126"/>
      <c r="C27" s="114">
        <v>0.32</v>
      </c>
      <c r="D27" s="115"/>
      <c r="E27" s="27">
        <f>'PI Budget - 1Yr'!E27</f>
        <v>0</v>
      </c>
      <c r="F27" s="94">
        <f t="shared" ref="F27:F30" si="1">ROUND(SUM(E27:E27),0)</f>
        <v>0</v>
      </c>
      <c r="H27" s="34"/>
    </row>
    <row r="28" spans="1:8" x14ac:dyDescent="0.25">
      <c r="A28" s="150" t="s">
        <v>34</v>
      </c>
      <c r="B28" s="151"/>
      <c r="C28" s="114">
        <v>0.23</v>
      </c>
      <c r="D28" s="115"/>
      <c r="E28" s="27">
        <f>'PI Budget - 1Yr'!E28</f>
        <v>0</v>
      </c>
      <c r="F28" s="94">
        <f t="shared" si="1"/>
        <v>0</v>
      </c>
      <c r="H28" s="34"/>
    </row>
    <row r="29" spans="1:8" x14ac:dyDescent="0.25">
      <c r="A29" s="125" t="s">
        <v>44</v>
      </c>
      <c r="B29" s="126"/>
      <c r="C29" s="114">
        <v>0.02</v>
      </c>
      <c r="D29" s="115"/>
      <c r="E29" s="27">
        <f>'PI Budget - 1Yr'!E29</f>
        <v>0</v>
      </c>
      <c r="F29" s="94">
        <f t="shared" si="1"/>
        <v>0</v>
      </c>
      <c r="H29" s="34"/>
    </row>
    <row r="30" spans="1:8" x14ac:dyDescent="0.25">
      <c r="A30" s="125" t="s">
        <v>43</v>
      </c>
      <c r="B30" s="126"/>
      <c r="C30" s="114">
        <v>0.12</v>
      </c>
      <c r="D30" s="115"/>
      <c r="E30" s="27">
        <f>'PI Budget - 1Yr'!E30</f>
        <v>0</v>
      </c>
      <c r="F30" s="94">
        <f t="shared" si="1"/>
        <v>0</v>
      </c>
    </row>
    <row r="31" spans="1:8" x14ac:dyDescent="0.25">
      <c r="A31" s="125"/>
      <c r="B31" s="126"/>
      <c r="C31" s="106"/>
      <c r="D31" s="115"/>
      <c r="E31" s="11"/>
      <c r="F31" s="94"/>
      <c r="H31" s="19"/>
    </row>
    <row r="32" spans="1:8" x14ac:dyDescent="0.25">
      <c r="A32" s="148" t="s">
        <v>32</v>
      </c>
      <c r="B32" s="149"/>
      <c r="C32" s="63"/>
      <c r="D32" s="62"/>
      <c r="E32" s="11">
        <f>ROUND(SUM(E27:E30),0)</f>
        <v>0</v>
      </c>
      <c r="F32" s="95">
        <f>ROUND(SUM(E32:E32),0)</f>
        <v>0</v>
      </c>
      <c r="H32" s="25"/>
    </row>
    <row r="33" spans="1:6" ht="13" x14ac:dyDescent="0.3">
      <c r="A33" s="146" t="s">
        <v>6</v>
      </c>
      <c r="B33" s="147"/>
      <c r="C33" s="63"/>
      <c r="D33" s="2"/>
      <c r="E33" s="11"/>
      <c r="F33" s="100"/>
    </row>
    <row r="34" spans="1:6" ht="13" x14ac:dyDescent="0.3">
      <c r="A34" s="144"/>
      <c r="B34" s="145"/>
      <c r="C34" s="63"/>
      <c r="D34" s="2"/>
      <c r="E34" s="11"/>
      <c r="F34" s="100"/>
    </row>
    <row r="35" spans="1:6" ht="13" x14ac:dyDescent="0.3">
      <c r="A35" s="146" t="s">
        <v>7</v>
      </c>
      <c r="B35" s="147"/>
      <c r="C35" s="63"/>
      <c r="D35" s="2"/>
      <c r="E35" s="11"/>
      <c r="F35" s="123"/>
    </row>
    <row r="36" spans="1:6" x14ac:dyDescent="0.25">
      <c r="A36" s="125" t="s">
        <v>109</v>
      </c>
      <c r="B36" s="126"/>
      <c r="C36" s="62"/>
      <c r="D36" s="4"/>
      <c r="E36" s="11">
        <f>'PI Budget - 1Yr'!E33</f>
        <v>0</v>
      </c>
      <c r="F36" s="98">
        <f t="shared" ref="F36:F37" si="2">ROUND(SUM(E36:E36),0)</f>
        <v>0</v>
      </c>
    </row>
    <row r="37" spans="1:6" x14ac:dyDescent="0.25">
      <c r="A37" s="125" t="s">
        <v>110</v>
      </c>
      <c r="B37" s="126"/>
      <c r="C37" s="62"/>
      <c r="D37" s="4"/>
      <c r="E37" s="11">
        <f>'PI Budget - 1Yr'!E34</f>
        <v>0</v>
      </c>
      <c r="F37" s="98">
        <f t="shared" si="2"/>
        <v>0</v>
      </c>
    </row>
    <row r="38" spans="1:6" ht="13" x14ac:dyDescent="0.3">
      <c r="A38" s="127" t="s">
        <v>113</v>
      </c>
      <c r="B38" s="128"/>
      <c r="C38" s="65"/>
      <c r="D38" s="116"/>
      <c r="E38" s="12">
        <f>ROUND(SUM(E36:E37),0)</f>
        <v>0</v>
      </c>
      <c r="F38" s="96">
        <f>ROUND(SUM(E38:E38),0)</f>
        <v>0</v>
      </c>
    </row>
    <row r="39" spans="1:6" ht="13" x14ac:dyDescent="0.3">
      <c r="A39" s="146"/>
      <c r="B39" s="147"/>
      <c r="C39" s="64"/>
      <c r="D39" s="2"/>
      <c r="E39" s="11"/>
      <c r="F39" s="94"/>
    </row>
    <row r="40" spans="1:6" ht="13" x14ac:dyDescent="0.3">
      <c r="A40" s="146" t="s">
        <v>8</v>
      </c>
      <c r="B40" s="147"/>
      <c r="C40" s="105" t="s">
        <v>90</v>
      </c>
      <c r="D40" s="2"/>
      <c r="E40" s="11"/>
      <c r="F40" s="94"/>
    </row>
    <row r="41" spans="1:6" x14ac:dyDescent="0.25">
      <c r="A41" s="125" t="s">
        <v>13</v>
      </c>
      <c r="B41" s="126"/>
      <c r="C41" s="62">
        <f>'PI Budget - 1Yr'!C41</f>
        <v>0</v>
      </c>
      <c r="D41" s="4"/>
      <c r="E41" s="11">
        <f>'PI Budget - 1Yr'!E41</f>
        <v>0</v>
      </c>
      <c r="F41" s="98">
        <f t="shared" ref="F41:F42" si="3">ROUND(SUM(E41:E41),0)</f>
        <v>0</v>
      </c>
    </row>
    <row r="42" spans="1:6" x14ac:dyDescent="0.25">
      <c r="A42" s="125" t="s">
        <v>14</v>
      </c>
      <c r="B42" s="126"/>
      <c r="C42" s="62">
        <f>'PI Budget - 1Yr'!C42</f>
        <v>0</v>
      </c>
      <c r="D42" s="4"/>
      <c r="E42" s="11">
        <f>'PI Budget - 1Yr'!E42</f>
        <v>0</v>
      </c>
      <c r="F42" s="98">
        <f t="shared" si="3"/>
        <v>0</v>
      </c>
    </row>
    <row r="43" spans="1:6" ht="13" x14ac:dyDescent="0.3">
      <c r="A43" s="127" t="s">
        <v>25</v>
      </c>
      <c r="B43" s="128"/>
      <c r="C43" s="65"/>
      <c r="D43" s="116"/>
      <c r="E43" s="12">
        <f>ROUND(SUM(E41:E42),0)</f>
        <v>0</v>
      </c>
      <c r="F43" s="96">
        <f>ROUND(SUM(E43:E43),0)</f>
        <v>0</v>
      </c>
    </row>
    <row r="44" spans="1:6" ht="13" x14ac:dyDescent="0.3">
      <c r="A44" s="140"/>
      <c r="B44" s="141"/>
      <c r="C44" s="65"/>
      <c r="D44" s="117"/>
      <c r="E44" s="12"/>
      <c r="F44" s="97"/>
    </row>
    <row r="45" spans="1:6" ht="12.75" customHeight="1" x14ac:dyDescent="0.3">
      <c r="A45" s="146" t="s">
        <v>9</v>
      </c>
      <c r="B45" s="147"/>
      <c r="C45" s="64"/>
      <c r="D45" s="2"/>
      <c r="E45" s="11"/>
      <c r="F45" s="94"/>
    </row>
    <row r="46" spans="1:6" ht="12.75" customHeight="1" x14ac:dyDescent="0.25">
      <c r="A46" s="125" t="s">
        <v>15</v>
      </c>
      <c r="B46" s="126"/>
      <c r="C46" s="62"/>
      <c r="D46" s="4"/>
      <c r="E46" s="11">
        <f>'PI Budget - 1Yr'!E46</f>
        <v>0</v>
      </c>
      <c r="F46" s="94">
        <f t="shared" ref="F46:F50" si="4">SUM(E46:E46)</f>
        <v>0</v>
      </c>
    </row>
    <row r="47" spans="1:6" ht="12.75" customHeight="1" x14ac:dyDescent="0.25">
      <c r="A47" s="125" t="s">
        <v>16</v>
      </c>
      <c r="B47" s="126"/>
      <c r="C47" s="62"/>
      <c r="D47" s="4"/>
      <c r="E47" s="11">
        <f>'PI Budget - 1Yr'!E47</f>
        <v>0</v>
      </c>
      <c r="F47" s="94">
        <f t="shared" si="4"/>
        <v>0</v>
      </c>
    </row>
    <row r="48" spans="1:6" ht="12.75" customHeight="1" x14ac:dyDescent="0.25">
      <c r="A48" s="125" t="s">
        <v>17</v>
      </c>
      <c r="B48" s="126"/>
      <c r="C48" s="62"/>
      <c r="D48" s="4"/>
      <c r="E48" s="11">
        <f>'PI Budget - 1Yr'!E48</f>
        <v>0</v>
      </c>
      <c r="F48" s="94">
        <f t="shared" si="4"/>
        <v>0</v>
      </c>
    </row>
    <row r="49" spans="1:16" ht="12.75" customHeight="1" x14ac:dyDescent="0.25">
      <c r="A49" s="125" t="s">
        <v>18</v>
      </c>
      <c r="B49" s="126"/>
      <c r="C49" s="62"/>
      <c r="D49" s="4"/>
      <c r="E49" s="11">
        <f>'PI Budget - 1Yr'!E49</f>
        <v>0</v>
      </c>
      <c r="F49" s="94">
        <f t="shared" si="4"/>
        <v>0</v>
      </c>
    </row>
    <row r="50" spans="1:16" ht="12.75" customHeight="1" x14ac:dyDescent="0.25">
      <c r="A50" s="125" t="s">
        <v>19</v>
      </c>
      <c r="B50" s="126"/>
      <c r="C50" s="62"/>
      <c r="D50" s="4"/>
      <c r="E50" s="11">
        <f>'PI Budget - 1Yr'!E50</f>
        <v>0</v>
      </c>
      <c r="F50" s="94">
        <f t="shared" si="4"/>
        <v>0</v>
      </c>
    </row>
    <row r="51" spans="1:16" ht="12.75" customHeight="1" x14ac:dyDescent="0.3">
      <c r="A51" s="127" t="s">
        <v>24</v>
      </c>
      <c r="B51" s="128"/>
      <c r="C51" s="65"/>
      <c r="D51" s="116"/>
      <c r="E51" s="12">
        <f>SUM(E46:E50)</f>
        <v>0</v>
      </c>
      <c r="F51" s="95">
        <f>SUM(E51:E51)</f>
        <v>0</v>
      </c>
    </row>
    <row r="52" spans="1:16" ht="12.75" customHeight="1" x14ac:dyDescent="0.3">
      <c r="A52" s="140"/>
      <c r="B52" s="141"/>
      <c r="C52" s="65"/>
      <c r="D52" s="117"/>
      <c r="E52" s="12"/>
      <c r="F52" s="97"/>
    </row>
    <row r="53" spans="1:16" ht="13" x14ac:dyDescent="0.3">
      <c r="A53" s="142" t="s">
        <v>10</v>
      </c>
      <c r="B53" s="143"/>
      <c r="C53" s="107"/>
      <c r="D53" s="5"/>
      <c r="E53" s="11"/>
      <c r="F53" s="94"/>
    </row>
    <row r="54" spans="1:16" x14ac:dyDescent="0.25">
      <c r="A54" s="125" t="s">
        <v>20</v>
      </c>
      <c r="B54" s="126"/>
      <c r="C54" s="62"/>
      <c r="D54" s="4"/>
      <c r="E54" s="11">
        <f>'PI Budget - 1Yr'!E54</f>
        <v>0</v>
      </c>
      <c r="F54" s="94">
        <f t="shared" ref="F54:F59" si="5">SUM(E54:E54)</f>
        <v>0</v>
      </c>
    </row>
    <row r="55" spans="1:16" x14ac:dyDescent="0.25">
      <c r="A55" s="125" t="s">
        <v>45</v>
      </c>
      <c r="B55" s="126"/>
      <c r="C55" s="62"/>
      <c r="D55" s="4"/>
      <c r="E55" s="11">
        <f>'PI Budget - 1Yr'!E55</f>
        <v>0</v>
      </c>
      <c r="F55" s="94">
        <f t="shared" si="5"/>
        <v>0</v>
      </c>
    </row>
    <row r="56" spans="1:16" x14ac:dyDescent="0.25">
      <c r="A56" s="125" t="s">
        <v>21</v>
      </c>
      <c r="B56" s="126"/>
      <c r="C56" s="62"/>
      <c r="D56" s="4"/>
      <c r="E56" s="11">
        <f>'PI Budget - 1Yr'!E56</f>
        <v>0</v>
      </c>
      <c r="F56" s="94">
        <f t="shared" si="5"/>
        <v>0</v>
      </c>
    </row>
    <row r="57" spans="1:16" x14ac:dyDescent="0.25">
      <c r="A57" s="125" t="s">
        <v>22</v>
      </c>
      <c r="B57" s="126"/>
      <c r="C57" s="62"/>
      <c r="D57" s="4"/>
      <c r="E57" s="11">
        <f>'PI Budget - 1Yr'!E57</f>
        <v>0</v>
      </c>
      <c r="F57" s="94">
        <f t="shared" si="5"/>
        <v>0</v>
      </c>
    </row>
    <row r="58" spans="1:16" x14ac:dyDescent="0.25">
      <c r="A58" s="125" t="s">
        <v>28</v>
      </c>
      <c r="B58" s="126"/>
      <c r="C58" s="62">
        <f>'PI Budget - 1Yr'!C58</f>
        <v>0</v>
      </c>
      <c r="D58" s="4"/>
      <c r="E58" s="30">
        <f>'PI Budget - 1Yr'!E58</f>
        <v>0</v>
      </c>
      <c r="F58" s="94">
        <f t="shared" si="5"/>
        <v>0</v>
      </c>
      <c r="P58" s="70"/>
    </row>
    <row r="59" spans="1:16" ht="13" x14ac:dyDescent="0.3">
      <c r="A59" s="125" t="s">
        <v>84</v>
      </c>
      <c r="B59" s="126"/>
      <c r="C59" s="63"/>
      <c r="D59" s="4"/>
      <c r="E59" s="11">
        <f>'PI Budget - 1Yr'!E59</f>
        <v>0</v>
      </c>
      <c r="F59" s="94">
        <f t="shared" si="5"/>
        <v>0</v>
      </c>
    </row>
    <row r="60" spans="1:16" ht="13" x14ac:dyDescent="0.3">
      <c r="A60" s="127" t="s">
        <v>23</v>
      </c>
      <c r="B60" s="128"/>
      <c r="C60" s="65"/>
      <c r="D60" s="116"/>
      <c r="E60" s="12">
        <f>ROUND(SUM(E54:E59),0)</f>
        <v>0</v>
      </c>
      <c r="F60" s="96">
        <f>SUM(E60:E60)</f>
        <v>0</v>
      </c>
    </row>
    <row r="61" spans="1:16" ht="13" x14ac:dyDescent="0.3">
      <c r="A61" s="99"/>
      <c r="B61" s="85"/>
      <c r="C61" s="84"/>
      <c r="D61" s="118"/>
      <c r="E61" s="86"/>
      <c r="F61" s="100"/>
    </row>
    <row r="62" spans="1:16" ht="13.5" thickBot="1" x14ac:dyDescent="0.35">
      <c r="A62" s="129" t="s">
        <v>11</v>
      </c>
      <c r="B62" s="130"/>
      <c r="C62" s="66"/>
      <c r="D62" s="66"/>
      <c r="E62" s="13">
        <f>ROUND(E60+E51+E43+E38+E33,0)</f>
        <v>0</v>
      </c>
      <c r="F62" s="101">
        <f>SUM(E62:E62)</f>
        <v>0</v>
      </c>
    </row>
    <row r="63" spans="1:16" s="3" customFormat="1" ht="13" x14ac:dyDescent="0.3">
      <c r="A63" s="131" t="s">
        <v>26</v>
      </c>
      <c r="B63" s="132"/>
      <c r="C63" s="108"/>
      <c r="D63" s="8"/>
      <c r="E63" s="28">
        <f>ROUND(E62-E38-E57-E58,0)</f>
        <v>0</v>
      </c>
      <c r="F63" s="102">
        <f>SUM(E63:E63)</f>
        <v>0</v>
      </c>
      <c r="G63" s="1"/>
    </row>
    <row r="64" spans="1:16" ht="13.5" thickBot="1" x14ac:dyDescent="0.35">
      <c r="A64" s="133" t="s">
        <v>40</v>
      </c>
      <c r="B64" s="134"/>
      <c r="C64" s="109">
        <f>'PI Budget - 1Yr'!C64</f>
        <v>0.52</v>
      </c>
      <c r="D64" s="10"/>
      <c r="E64" s="14">
        <f>ROUND(E63*$C$64,0)</f>
        <v>0</v>
      </c>
      <c r="F64" s="103">
        <f>SUM(E64:E64)</f>
        <v>0</v>
      </c>
    </row>
    <row r="65" spans="1:6" ht="13.5" thickBot="1" x14ac:dyDescent="0.35">
      <c r="A65" s="135" t="s">
        <v>12</v>
      </c>
      <c r="B65" s="136"/>
      <c r="C65" s="75"/>
      <c r="D65" s="75"/>
      <c r="E65" s="15">
        <f>ROUND(E64+E62,0)</f>
        <v>0</v>
      </c>
      <c r="F65" s="104">
        <f>SUM(E65:E65)</f>
        <v>0</v>
      </c>
    </row>
    <row r="66" spans="1:6" ht="12.75" customHeight="1" thickBot="1" x14ac:dyDescent="0.35">
      <c r="A66" s="137" t="s">
        <v>27</v>
      </c>
      <c r="B66" s="138"/>
      <c r="C66" s="138"/>
      <c r="D66" s="138"/>
      <c r="E66" s="139"/>
      <c r="F66" s="124">
        <f>F65</f>
        <v>0</v>
      </c>
    </row>
    <row r="67" spans="1:6" x14ac:dyDescent="0.25">
      <c r="E67"/>
    </row>
    <row r="68" spans="1:6" x14ac:dyDescent="0.25">
      <c r="E68"/>
    </row>
    <row r="69" spans="1:6" x14ac:dyDescent="0.25">
      <c r="E69"/>
    </row>
    <row r="70" spans="1:6" x14ac:dyDescent="0.25">
      <c r="E70"/>
    </row>
    <row r="71" spans="1:6" x14ac:dyDescent="0.25">
      <c r="E71"/>
    </row>
    <row r="72" spans="1:6" x14ac:dyDescent="0.25">
      <c r="E72"/>
    </row>
    <row r="73" spans="1:6" x14ac:dyDescent="0.25">
      <c r="E73"/>
    </row>
    <row r="74" spans="1:6" x14ac:dyDescent="0.25">
      <c r="E74"/>
    </row>
    <row r="75" spans="1:6" x14ac:dyDescent="0.25">
      <c r="E75"/>
    </row>
    <row r="76" spans="1:6" x14ac:dyDescent="0.25">
      <c r="E76"/>
    </row>
    <row r="77" spans="1:6" x14ac:dyDescent="0.25">
      <c r="E77"/>
    </row>
    <row r="78" spans="1:6" x14ac:dyDescent="0.25">
      <c r="E78"/>
    </row>
    <row r="79" spans="1:6" x14ac:dyDescent="0.25">
      <c r="E79"/>
    </row>
    <row r="80" spans="1:6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  <row r="139" spans="5:5" x14ac:dyDescent="0.25">
      <c r="E139"/>
    </row>
    <row r="140" spans="5:5" x14ac:dyDescent="0.25">
      <c r="E140"/>
    </row>
    <row r="141" spans="5:5" x14ac:dyDescent="0.25">
      <c r="E141"/>
    </row>
    <row r="142" spans="5:5" x14ac:dyDescent="0.25">
      <c r="E142"/>
    </row>
    <row r="143" spans="5:5" x14ac:dyDescent="0.25">
      <c r="E143"/>
    </row>
    <row r="144" spans="5:5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  <row r="175" spans="5:5" x14ac:dyDescent="0.25">
      <c r="E175"/>
    </row>
    <row r="176" spans="5:5" x14ac:dyDescent="0.25">
      <c r="E176"/>
    </row>
    <row r="177" spans="5:5" x14ac:dyDescent="0.25">
      <c r="E177"/>
    </row>
    <row r="178" spans="5:5" x14ac:dyDescent="0.25">
      <c r="E178"/>
    </row>
    <row r="179" spans="5:5" x14ac:dyDescent="0.25">
      <c r="E179"/>
    </row>
    <row r="180" spans="5:5" x14ac:dyDescent="0.25">
      <c r="E180"/>
    </row>
    <row r="181" spans="5:5" x14ac:dyDescent="0.25">
      <c r="E181"/>
    </row>
    <row r="182" spans="5:5" x14ac:dyDescent="0.25">
      <c r="E182"/>
    </row>
    <row r="183" spans="5:5" x14ac:dyDescent="0.25">
      <c r="E183"/>
    </row>
    <row r="184" spans="5:5" x14ac:dyDescent="0.25">
      <c r="E184"/>
    </row>
    <row r="185" spans="5:5" x14ac:dyDescent="0.25">
      <c r="E185"/>
    </row>
    <row r="186" spans="5:5" x14ac:dyDescent="0.25">
      <c r="E186"/>
    </row>
    <row r="187" spans="5:5" x14ac:dyDescent="0.25">
      <c r="E187"/>
    </row>
    <row r="188" spans="5:5" x14ac:dyDescent="0.25">
      <c r="E188"/>
    </row>
    <row r="189" spans="5:5" x14ac:dyDescent="0.25">
      <c r="E189"/>
    </row>
    <row r="190" spans="5:5" x14ac:dyDescent="0.25">
      <c r="E190"/>
    </row>
    <row r="191" spans="5:5" x14ac:dyDescent="0.25">
      <c r="E191"/>
    </row>
    <row r="192" spans="5:5" x14ac:dyDescent="0.25">
      <c r="E192"/>
    </row>
    <row r="193" spans="5:5" x14ac:dyDescent="0.25">
      <c r="E193"/>
    </row>
    <row r="194" spans="5:5" x14ac:dyDescent="0.25">
      <c r="E194"/>
    </row>
    <row r="195" spans="5:5" x14ac:dyDescent="0.25">
      <c r="E195"/>
    </row>
    <row r="196" spans="5:5" x14ac:dyDescent="0.25">
      <c r="E196"/>
    </row>
    <row r="197" spans="5:5" x14ac:dyDescent="0.25">
      <c r="E197"/>
    </row>
    <row r="198" spans="5:5" x14ac:dyDescent="0.25">
      <c r="E198"/>
    </row>
    <row r="199" spans="5:5" x14ac:dyDescent="0.25">
      <c r="E199"/>
    </row>
    <row r="200" spans="5:5" x14ac:dyDescent="0.25">
      <c r="E200"/>
    </row>
    <row r="201" spans="5:5" x14ac:dyDescent="0.25">
      <c r="E201"/>
    </row>
    <row r="202" spans="5:5" x14ac:dyDescent="0.25">
      <c r="E202"/>
    </row>
    <row r="203" spans="5:5" x14ac:dyDescent="0.25">
      <c r="E203"/>
    </row>
    <row r="204" spans="5:5" x14ac:dyDescent="0.25">
      <c r="E204"/>
    </row>
    <row r="205" spans="5:5" x14ac:dyDescent="0.25">
      <c r="E205"/>
    </row>
    <row r="206" spans="5:5" x14ac:dyDescent="0.25">
      <c r="E206"/>
    </row>
    <row r="207" spans="5:5" x14ac:dyDescent="0.25">
      <c r="E207"/>
    </row>
    <row r="208" spans="5:5" x14ac:dyDescent="0.25">
      <c r="E208"/>
    </row>
    <row r="209" spans="5:5" x14ac:dyDescent="0.25">
      <c r="E209"/>
    </row>
    <row r="210" spans="5:5" x14ac:dyDescent="0.25">
      <c r="E210"/>
    </row>
    <row r="211" spans="5:5" x14ac:dyDescent="0.25">
      <c r="E211"/>
    </row>
    <row r="212" spans="5:5" x14ac:dyDescent="0.25">
      <c r="E212"/>
    </row>
    <row r="213" spans="5:5" x14ac:dyDescent="0.25">
      <c r="E213"/>
    </row>
    <row r="214" spans="5:5" x14ac:dyDescent="0.25">
      <c r="E214"/>
    </row>
    <row r="215" spans="5:5" x14ac:dyDescent="0.25">
      <c r="E215"/>
    </row>
    <row r="216" spans="5:5" x14ac:dyDescent="0.25">
      <c r="E216"/>
    </row>
    <row r="217" spans="5:5" x14ac:dyDescent="0.25">
      <c r="E217"/>
    </row>
    <row r="218" spans="5:5" x14ac:dyDescent="0.25">
      <c r="E218"/>
    </row>
    <row r="219" spans="5:5" x14ac:dyDescent="0.25">
      <c r="E219"/>
    </row>
    <row r="220" spans="5:5" x14ac:dyDescent="0.25">
      <c r="E220"/>
    </row>
    <row r="221" spans="5:5" x14ac:dyDescent="0.25">
      <c r="E221"/>
    </row>
    <row r="222" spans="5:5" x14ac:dyDescent="0.25">
      <c r="E222"/>
    </row>
    <row r="223" spans="5:5" x14ac:dyDescent="0.25">
      <c r="E223"/>
    </row>
    <row r="224" spans="5:5" x14ac:dyDescent="0.25">
      <c r="E224"/>
    </row>
    <row r="225" spans="5:5" x14ac:dyDescent="0.25">
      <c r="E225"/>
    </row>
    <row r="226" spans="5:5" x14ac:dyDescent="0.25">
      <c r="E226"/>
    </row>
    <row r="227" spans="5:5" x14ac:dyDescent="0.25">
      <c r="E227"/>
    </row>
    <row r="228" spans="5:5" x14ac:dyDescent="0.25">
      <c r="E228"/>
    </row>
    <row r="229" spans="5:5" x14ac:dyDescent="0.25">
      <c r="E229"/>
    </row>
    <row r="230" spans="5:5" x14ac:dyDescent="0.25">
      <c r="E230"/>
    </row>
    <row r="231" spans="5:5" x14ac:dyDescent="0.25">
      <c r="E231"/>
    </row>
    <row r="232" spans="5:5" x14ac:dyDescent="0.25">
      <c r="E232"/>
    </row>
    <row r="233" spans="5:5" x14ac:dyDescent="0.25">
      <c r="E233"/>
    </row>
    <row r="234" spans="5:5" x14ac:dyDescent="0.25">
      <c r="E234"/>
    </row>
    <row r="235" spans="5:5" x14ac:dyDescent="0.25">
      <c r="E235"/>
    </row>
    <row r="236" spans="5:5" x14ac:dyDescent="0.25">
      <c r="E236"/>
    </row>
    <row r="237" spans="5:5" x14ac:dyDescent="0.25">
      <c r="E237"/>
    </row>
    <row r="238" spans="5:5" x14ac:dyDescent="0.25">
      <c r="E238"/>
    </row>
    <row r="239" spans="5:5" x14ac:dyDescent="0.25">
      <c r="E239"/>
    </row>
    <row r="240" spans="5:5" x14ac:dyDescent="0.25">
      <c r="E240"/>
    </row>
    <row r="241" spans="5:5" x14ac:dyDescent="0.25">
      <c r="E241"/>
    </row>
    <row r="242" spans="5:5" x14ac:dyDescent="0.25">
      <c r="E242"/>
    </row>
    <row r="243" spans="5:5" x14ac:dyDescent="0.25">
      <c r="E243"/>
    </row>
    <row r="244" spans="5:5" x14ac:dyDescent="0.25">
      <c r="E244"/>
    </row>
    <row r="245" spans="5:5" x14ac:dyDescent="0.25">
      <c r="E245"/>
    </row>
    <row r="246" spans="5:5" x14ac:dyDescent="0.25">
      <c r="E246"/>
    </row>
    <row r="247" spans="5:5" x14ac:dyDescent="0.25">
      <c r="E247"/>
    </row>
    <row r="248" spans="5:5" x14ac:dyDescent="0.25">
      <c r="E248"/>
    </row>
    <row r="249" spans="5:5" x14ac:dyDescent="0.25">
      <c r="E249"/>
    </row>
    <row r="250" spans="5:5" x14ac:dyDescent="0.25">
      <c r="E250"/>
    </row>
    <row r="251" spans="5:5" x14ac:dyDescent="0.25">
      <c r="E251"/>
    </row>
    <row r="252" spans="5:5" x14ac:dyDescent="0.25">
      <c r="E252"/>
    </row>
    <row r="253" spans="5:5" x14ac:dyDescent="0.25">
      <c r="E253"/>
    </row>
    <row r="254" spans="5:5" x14ac:dyDescent="0.25">
      <c r="E254"/>
    </row>
    <row r="255" spans="5:5" x14ac:dyDescent="0.25">
      <c r="E255"/>
    </row>
    <row r="256" spans="5:5" x14ac:dyDescent="0.25">
      <c r="E256"/>
    </row>
    <row r="257" spans="5:5" x14ac:dyDescent="0.25">
      <c r="E257"/>
    </row>
    <row r="258" spans="5:5" x14ac:dyDescent="0.25">
      <c r="E258"/>
    </row>
    <row r="259" spans="5:5" x14ac:dyDescent="0.25">
      <c r="E259"/>
    </row>
    <row r="260" spans="5:5" x14ac:dyDescent="0.25">
      <c r="E260"/>
    </row>
    <row r="261" spans="5:5" x14ac:dyDescent="0.25">
      <c r="E261"/>
    </row>
    <row r="262" spans="5:5" x14ac:dyDescent="0.25">
      <c r="E262"/>
    </row>
    <row r="263" spans="5:5" x14ac:dyDescent="0.25">
      <c r="E263"/>
    </row>
    <row r="264" spans="5:5" x14ac:dyDescent="0.25">
      <c r="E264"/>
    </row>
    <row r="265" spans="5:5" x14ac:dyDescent="0.25">
      <c r="E265"/>
    </row>
    <row r="266" spans="5:5" x14ac:dyDescent="0.25">
      <c r="E266"/>
    </row>
    <row r="267" spans="5:5" x14ac:dyDescent="0.25">
      <c r="E267"/>
    </row>
    <row r="268" spans="5:5" x14ac:dyDescent="0.25">
      <c r="E268"/>
    </row>
    <row r="269" spans="5:5" x14ac:dyDescent="0.25">
      <c r="E269"/>
    </row>
    <row r="270" spans="5:5" x14ac:dyDescent="0.25">
      <c r="E270"/>
    </row>
    <row r="271" spans="5:5" x14ac:dyDescent="0.25">
      <c r="E271"/>
    </row>
    <row r="272" spans="5:5" x14ac:dyDescent="0.25">
      <c r="E272"/>
    </row>
    <row r="273" spans="5:5" x14ac:dyDescent="0.25">
      <c r="E273"/>
    </row>
    <row r="274" spans="5:5" x14ac:dyDescent="0.25">
      <c r="E274"/>
    </row>
    <row r="275" spans="5:5" x14ac:dyDescent="0.25">
      <c r="E275"/>
    </row>
    <row r="276" spans="5:5" x14ac:dyDescent="0.25">
      <c r="E276"/>
    </row>
    <row r="277" spans="5:5" x14ac:dyDescent="0.25">
      <c r="E277"/>
    </row>
    <row r="278" spans="5:5" x14ac:dyDescent="0.25">
      <c r="E278"/>
    </row>
    <row r="279" spans="5:5" x14ac:dyDescent="0.25">
      <c r="E279"/>
    </row>
    <row r="280" spans="5:5" x14ac:dyDescent="0.25">
      <c r="E280"/>
    </row>
    <row r="281" spans="5:5" x14ac:dyDescent="0.25">
      <c r="E281"/>
    </row>
    <row r="282" spans="5:5" x14ac:dyDescent="0.25">
      <c r="E282"/>
    </row>
    <row r="283" spans="5:5" x14ac:dyDescent="0.25">
      <c r="E283"/>
    </row>
    <row r="284" spans="5:5" x14ac:dyDescent="0.25">
      <c r="E284"/>
    </row>
    <row r="285" spans="5:5" x14ac:dyDescent="0.25">
      <c r="E285"/>
    </row>
    <row r="286" spans="5:5" x14ac:dyDescent="0.25">
      <c r="E286"/>
    </row>
    <row r="287" spans="5:5" x14ac:dyDescent="0.25">
      <c r="E287"/>
    </row>
    <row r="288" spans="5:5" x14ac:dyDescent="0.25">
      <c r="E288"/>
    </row>
    <row r="289" spans="5:5" x14ac:dyDescent="0.25">
      <c r="E289"/>
    </row>
    <row r="290" spans="5:5" x14ac:dyDescent="0.25">
      <c r="E290"/>
    </row>
    <row r="291" spans="5:5" x14ac:dyDescent="0.25">
      <c r="E291"/>
    </row>
    <row r="292" spans="5:5" x14ac:dyDescent="0.25">
      <c r="E292"/>
    </row>
    <row r="293" spans="5:5" x14ac:dyDescent="0.25">
      <c r="E293"/>
    </row>
    <row r="294" spans="5:5" x14ac:dyDescent="0.25">
      <c r="E294"/>
    </row>
    <row r="295" spans="5:5" x14ac:dyDescent="0.25">
      <c r="E295"/>
    </row>
    <row r="296" spans="5:5" x14ac:dyDescent="0.25">
      <c r="E296"/>
    </row>
    <row r="297" spans="5:5" x14ac:dyDescent="0.25">
      <c r="E297"/>
    </row>
    <row r="298" spans="5:5" x14ac:dyDescent="0.25">
      <c r="E298"/>
    </row>
    <row r="299" spans="5:5" x14ac:dyDescent="0.25">
      <c r="E299"/>
    </row>
    <row r="300" spans="5:5" x14ac:dyDescent="0.25">
      <c r="E300"/>
    </row>
    <row r="301" spans="5:5" x14ac:dyDescent="0.25">
      <c r="E301"/>
    </row>
    <row r="302" spans="5:5" x14ac:dyDescent="0.25">
      <c r="E302"/>
    </row>
    <row r="303" spans="5:5" x14ac:dyDescent="0.25">
      <c r="E303"/>
    </row>
    <row r="304" spans="5:5" x14ac:dyDescent="0.25">
      <c r="E304"/>
    </row>
    <row r="305" spans="5:5" x14ac:dyDescent="0.25">
      <c r="E305"/>
    </row>
    <row r="306" spans="5:5" x14ac:dyDescent="0.25">
      <c r="E306"/>
    </row>
    <row r="307" spans="5:5" x14ac:dyDescent="0.25">
      <c r="E307"/>
    </row>
    <row r="308" spans="5:5" x14ac:dyDescent="0.25">
      <c r="E308"/>
    </row>
    <row r="309" spans="5:5" x14ac:dyDescent="0.25">
      <c r="E309"/>
    </row>
    <row r="310" spans="5:5" x14ac:dyDescent="0.25">
      <c r="E310"/>
    </row>
    <row r="311" spans="5:5" x14ac:dyDescent="0.25">
      <c r="E311"/>
    </row>
    <row r="312" spans="5:5" x14ac:dyDescent="0.25">
      <c r="E312"/>
    </row>
    <row r="313" spans="5:5" x14ac:dyDescent="0.25">
      <c r="E313"/>
    </row>
    <row r="314" spans="5:5" x14ac:dyDescent="0.25">
      <c r="E314"/>
    </row>
    <row r="315" spans="5:5" x14ac:dyDescent="0.25">
      <c r="E315"/>
    </row>
    <row r="316" spans="5:5" x14ac:dyDescent="0.25">
      <c r="E316"/>
    </row>
    <row r="317" spans="5:5" x14ac:dyDescent="0.25">
      <c r="E317"/>
    </row>
    <row r="318" spans="5:5" x14ac:dyDescent="0.25">
      <c r="E318"/>
    </row>
    <row r="319" spans="5:5" x14ac:dyDescent="0.25">
      <c r="E319"/>
    </row>
    <row r="320" spans="5:5" x14ac:dyDescent="0.25">
      <c r="E320"/>
    </row>
    <row r="321" spans="5:5" x14ac:dyDescent="0.25">
      <c r="E321"/>
    </row>
    <row r="322" spans="5:5" x14ac:dyDescent="0.25">
      <c r="E322"/>
    </row>
    <row r="323" spans="5:5" x14ac:dyDescent="0.25">
      <c r="E323"/>
    </row>
    <row r="324" spans="5:5" x14ac:dyDescent="0.25">
      <c r="E324"/>
    </row>
    <row r="325" spans="5:5" x14ac:dyDescent="0.25">
      <c r="E325"/>
    </row>
    <row r="326" spans="5:5" x14ac:dyDescent="0.25">
      <c r="E326"/>
    </row>
    <row r="327" spans="5:5" x14ac:dyDescent="0.25">
      <c r="E327"/>
    </row>
    <row r="328" spans="5:5" x14ac:dyDescent="0.25">
      <c r="E328"/>
    </row>
    <row r="329" spans="5:5" x14ac:dyDescent="0.25">
      <c r="E329"/>
    </row>
    <row r="330" spans="5:5" x14ac:dyDescent="0.25">
      <c r="E330"/>
    </row>
    <row r="331" spans="5:5" x14ac:dyDescent="0.25">
      <c r="E331"/>
    </row>
    <row r="332" spans="5:5" x14ac:dyDescent="0.25">
      <c r="E332"/>
    </row>
    <row r="333" spans="5:5" x14ac:dyDescent="0.25">
      <c r="E333"/>
    </row>
    <row r="334" spans="5:5" x14ac:dyDescent="0.25">
      <c r="E334"/>
    </row>
    <row r="335" spans="5:5" x14ac:dyDescent="0.25">
      <c r="E335"/>
    </row>
    <row r="336" spans="5:5" x14ac:dyDescent="0.25">
      <c r="E336"/>
    </row>
    <row r="337" spans="5:5" x14ac:dyDescent="0.25">
      <c r="E337"/>
    </row>
    <row r="338" spans="5:5" x14ac:dyDescent="0.25">
      <c r="E338"/>
    </row>
    <row r="339" spans="5:5" x14ac:dyDescent="0.25">
      <c r="E339"/>
    </row>
    <row r="340" spans="5:5" x14ac:dyDescent="0.25">
      <c r="E340"/>
    </row>
    <row r="341" spans="5:5" x14ac:dyDescent="0.25">
      <c r="E341"/>
    </row>
    <row r="342" spans="5:5" x14ac:dyDescent="0.25">
      <c r="E342"/>
    </row>
    <row r="343" spans="5:5" x14ac:dyDescent="0.25">
      <c r="E343"/>
    </row>
    <row r="344" spans="5:5" x14ac:dyDescent="0.25">
      <c r="E344"/>
    </row>
    <row r="345" spans="5:5" x14ac:dyDescent="0.25">
      <c r="E345"/>
    </row>
    <row r="346" spans="5:5" x14ac:dyDescent="0.25">
      <c r="E346"/>
    </row>
    <row r="347" spans="5:5" x14ac:dyDescent="0.25">
      <c r="E347"/>
    </row>
    <row r="348" spans="5:5" x14ac:dyDescent="0.25">
      <c r="E348"/>
    </row>
    <row r="349" spans="5:5" x14ac:dyDescent="0.25">
      <c r="E349"/>
    </row>
    <row r="350" spans="5:5" x14ac:dyDescent="0.25">
      <c r="E350"/>
    </row>
    <row r="351" spans="5:5" x14ac:dyDescent="0.25">
      <c r="E351"/>
    </row>
    <row r="352" spans="5:5" x14ac:dyDescent="0.25">
      <c r="E352"/>
    </row>
    <row r="353" spans="5:5" x14ac:dyDescent="0.25">
      <c r="E353"/>
    </row>
    <row r="354" spans="5:5" x14ac:dyDescent="0.25">
      <c r="E354"/>
    </row>
    <row r="355" spans="5:5" x14ac:dyDescent="0.25">
      <c r="E355"/>
    </row>
    <row r="356" spans="5:5" x14ac:dyDescent="0.25">
      <c r="E356"/>
    </row>
    <row r="357" spans="5:5" x14ac:dyDescent="0.25">
      <c r="E357"/>
    </row>
    <row r="358" spans="5:5" x14ac:dyDescent="0.25">
      <c r="E358"/>
    </row>
    <row r="359" spans="5:5" x14ac:dyDescent="0.25">
      <c r="E359"/>
    </row>
    <row r="360" spans="5:5" x14ac:dyDescent="0.25">
      <c r="E360"/>
    </row>
    <row r="361" spans="5:5" x14ac:dyDescent="0.25">
      <c r="E361"/>
    </row>
    <row r="362" spans="5:5" x14ac:dyDescent="0.25">
      <c r="E362"/>
    </row>
    <row r="363" spans="5:5" x14ac:dyDescent="0.25">
      <c r="E363"/>
    </row>
    <row r="364" spans="5:5" x14ac:dyDescent="0.25">
      <c r="E364"/>
    </row>
    <row r="365" spans="5:5" x14ac:dyDescent="0.25">
      <c r="E365"/>
    </row>
    <row r="366" spans="5:5" x14ac:dyDescent="0.25">
      <c r="E366"/>
    </row>
    <row r="367" spans="5:5" x14ac:dyDescent="0.25">
      <c r="E367"/>
    </row>
    <row r="368" spans="5:5" x14ac:dyDescent="0.25">
      <c r="E368"/>
    </row>
    <row r="369" spans="5:5" x14ac:dyDescent="0.25">
      <c r="E369"/>
    </row>
    <row r="370" spans="5:5" x14ac:dyDescent="0.25">
      <c r="E370"/>
    </row>
    <row r="371" spans="5:5" x14ac:dyDescent="0.25">
      <c r="E371"/>
    </row>
    <row r="372" spans="5:5" x14ac:dyDescent="0.25">
      <c r="E372"/>
    </row>
    <row r="373" spans="5:5" x14ac:dyDescent="0.25">
      <c r="E373"/>
    </row>
    <row r="374" spans="5:5" x14ac:dyDescent="0.25">
      <c r="E374"/>
    </row>
    <row r="375" spans="5:5" x14ac:dyDescent="0.25">
      <c r="E375"/>
    </row>
    <row r="376" spans="5:5" x14ac:dyDescent="0.25">
      <c r="E376"/>
    </row>
    <row r="377" spans="5:5" x14ac:dyDescent="0.25">
      <c r="E377"/>
    </row>
    <row r="378" spans="5:5" x14ac:dyDescent="0.25">
      <c r="E378"/>
    </row>
    <row r="379" spans="5:5" x14ac:dyDescent="0.25">
      <c r="E379"/>
    </row>
    <row r="380" spans="5:5" x14ac:dyDescent="0.25">
      <c r="E380"/>
    </row>
    <row r="381" spans="5:5" x14ac:dyDescent="0.25">
      <c r="E381"/>
    </row>
    <row r="382" spans="5:5" x14ac:dyDescent="0.25">
      <c r="E382"/>
    </row>
    <row r="383" spans="5:5" x14ac:dyDescent="0.25">
      <c r="E383"/>
    </row>
    <row r="384" spans="5:5" x14ac:dyDescent="0.25">
      <c r="E384"/>
    </row>
    <row r="385" spans="5:5" x14ac:dyDescent="0.25">
      <c r="E385"/>
    </row>
    <row r="386" spans="5:5" x14ac:dyDescent="0.25">
      <c r="E386"/>
    </row>
    <row r="387" spans="5:5" x14ac:dyDescent="0.25">
      <c r="E387"/>
    </row>
    <row r="388" spans="5:5" x14ac:dyDescent="0.25">
      <c r="E388"/>
    </row>
    <row r="389" spans="5:5" x14ac:dyDescent="0.25">
      <c r="E389"/>
    </row>
    <row r="390" spans="5:5" x14ac:dyDescent="0.25">
      <c r="E390"/>
    </row>
    <row r="391" spans="5:5" x14ac:dyDescent="0.25">
      <c r="E391"/>
    </row>
    <row r="392" spans="5:5" x14ac:dyDescent="0.25">
      <c r="E392"/>
    </row>
    <row r="393" spans="5:5" x14ac:dyDescent="0.25">
      <c r="E393"/>
    </row>
    <row r="394" spans="5:5" x14ac:dyDescent="0.25">
      <c r="E394"/>
    </row>
    <row r="395" spans="5:5" x14ac:dyDescent="0.25">
      <c r="E395"/>
    </row>
    <row r="396" spans="5:5" x14ac:dyDescent="0.25">
      <c r="E396"/>
    </row>
    <row r="397" spans="5:5" x14ac:dyDescent="0.25">
      <c r="E397"/>
    </row>
    <row r="398" spans="5:5" x14ac:dyDescent="0.25">
      <c r="E398"/>
    </row>
    <row r="399" spans="5:5" x14ac:dyDescent="0.25">
      <c r="E399"/>
    </row>
    <row r="400" spans="5:5" x14ac:dyDescent="0.25">
      <c r="E400"/>
    </row>
    <row r="401" spans="5:5" x14ac:dyDescent="0.25">
      <c r="E401"/>
    </row>
    <row r="402" spans="5:5" x14ac:dyDescent="0.25">
      <c r="E402"/>
    </row>
    <row r="403" spans="5:5" x14ac:dyDescent="0.25">
      <c r="E403"/>
    </row>
    <row r="404" spans="5:5" x14ac:dyDescent="0.25">
      <c r="E404"/>
    </row>
    <row r="405" spans="5:5" x14ac:dyDescent="0.25">
      <c r="E405"/>
    </row>
    <row r="406" spans="5:5" x14ac:dyDescent="0.25">
      <c r="E406"/>
    </row>
    <row r="407" spans="5:5" x14ac:dyDescent="0.25">
      <c r="E407"/>
    </row>
    <row r="408" spans="5:5" x14ac:dyDescent="0.25">
      <c r="E408"/>
    </row>
    <row r="409" spans="5:5" x14ac:dyDescent="0.25">
      <c r="E409"/>
    </row>
    <row r="410" spans="5:5" x14ac:dyDescent="0.25">
      <c r="E410"/>
    </row>
    <row r="411" spans="5:5" x14ac:dyDescent="0.25">
      <c r="E411"/>
    </row>
    <row r="412" spans="5:5" x14ac:dyDescent="0.25">
      <c r="E412"/>
    </row>
    <row r="413" spans="5:5" x14ac:dyDescent="0.25">
      <c r="E413"/>
    </row>
    <row r="414" spans="5:5" x14ac:dyDescent="0.25">
      <c r="E414"/>
    </row>
    <row r="415" spans="5:5" x14ac:dyDescent="0.25">
      <c r="E415"/>
    </row>
    <row r="416" spans="5:5" x14ac:dyDescent="0.25">
      <c r="E416"/>
    </row>
    <row r="417" spans="5:5" x14ac:dyDescent="0.25">
      <c r="E417"/>
    </row>
    <row r="418" spans="5:5" x14ac:dyDescent="0.25">
      <c r="E418"/>
    </row>
    <row r="419" spans="5:5" x14ac:dyDescent="0.25">
      <c r="E419"/>
    </row>
    <row r="420" spans="5:5" x14ac:dyDescent="0.25">
      <c r="E420"/>
    </row>
    <row r="421" spans="5:5" x14ac:dyDescent="0.25">
      <c r="E421"/>
    </row>
    <row r="422" spans="5:5" x14ac:dyDescent="0.25">
      <c r="E422"/>
    </row>
    <row r="423" spans="5:5" x14ac:dyDescent="0.25">
      <c r="E423"/>
    </row>
    <row r="424" spans="5:5" x14ac:dyDescent="0.25">
      <c r="E424"/>
    </row>
    <row r="425" spans="5:5" x14ac:dyDescent="0.25">
      <c r="E425"/>
    </row>
    <row r="426" spans="5:5" x14ac:dyDescent="0.25">
      <c r="E426"/>
    </row>
    <row r="427" spans="5:5" x14ac:dyDescent="0.25">
      <c r="E427"/>
    </row>
    <row r="428" spans="5:5" x14ac:dyDescent="0.25">
      <c r="E428"/>
    </row>
    <row r="429" spans="5:5" x14ac:dyDescent="0.25">
      <c r="E429"/>
    </row>
    <row r="430" spans="5:5" x14ac:dyDescent="0.25">
      <c r="E430"/>
    </row>
    <row r="431" spans="5:5" x14ac:dyDescent="0.25">
      <c r="E431"/>
    </row>
    <row r="432" spans="5:5" x14ac:dyDescent="0.25">
      <c r="E432"/>
    </row>
    <row r="433" spans="5:5" x14ac:dyDescent="0.25">
      <c r="E433"/>
    </row>
    <row r="434" spans="5:5" x14ac:dyDescent="0.25">
      <c r="E434"/>
    </row>
    <row r="435" spans="5:5" x14ac:dyDescent="0.25">
      <c r="E435"/>
    </row>
    <row r="436" spans="5:5" x14ac:dyDescent="0.25">
      <c r="E436"/>
    </row>
    <row r="437" spans="5:5" x14ac:dyDescent="0.25">
      <c r="E437"/>
    </row>
    <row r="438" spans="5:5" x14ac:dyDescent="0.25">
      <c r="E438"/>
    </row>
    <row r="439" spans="5:5" x14ac:dyDescent="0.25">
      <c r="E439"/>
    </row>
    <row r="440" spans="5:5" x14ac:dyDescent="0.25">
      <c r="E440"/>
    </row>
    <row r="441" spans="5:5" x14ac:dyDescent="0.25">
      <c r="E441"/>
    </row>
    <row r="442" spans="5:5" x14ac:dyDescent="0.25">
      <c r="E442"/>
    </row>
    <row r="443" spans="5:5" x14ac:dyDescent="0.25">
      <c r="E443"/>
    </row>
    <row r="444" spans="5:5" x14ac:dyDescent="0.25">
      <c r="E444"/>
    </row>
    <row r="445" spans="5:5" x14ac:dyDescent="0.25">
      <c r="E445"/>
    </row>
    <row r="446" spans="5:5" x14ac:dyDescent="0.25">
      <c r="E446"/>
    </row>
    <row r="447" spans="5:5" x14ac:dyDescent="0.25">
      <c r="E447"/>
    </row>
    <row r="448" spans="5:5" x14ac:dyDescent="0.25">
      <c r="E448"/>
    </row>
    <row r="449" spans="5:5" x14ac:dyDescent="0.25">
      <c r="E449"/>
    </row>
    <row r="450" spans="5:5" x14ac:dyDescent="0.25">
      <c r="E450"/>
    </row>
    <row r="451" spans="5:5" x14ac:dyDescent="0.25">
      <c r="E451"/>
    </row>
    <row r="452" spans="5:5" x14ac:dyDescent="0.25">
      <c r="E452"/>
    </row>
    <row r="453" spans="5:5" x14ac:dyDescent="0.25">
      <c r="E453"/>
    </row>
    <row r="454" spans="5:5" x14ac:dyDescent="0.25">
      <c r="E454"/>
    </row>
    <row r="455" spans="5:5" x14ac:dyDescent="0.25">
      <c r="E455"/>
    </row>
    <row r="456" spans="5:5" x14ac:dyDescent="0.25">
      <c r="E456"/>
    </row>
    <row r="457" spans="5:5" x14ac:dyDescent="0.25">
      <c r="E457"/>
    </row>
    <row r="458" spans="5:5" x14ac:dyDescent="0.25">
      <c r="E458"/>
    </row>
    <row r="459" spans="5:5" x14ac:dyDescent="0.25">
      <c r="E459"/>
    </row>
    <row r="460" spans="5:5" x14ac:dyDescent="0.25">
      <c r="E460"/>
    </row>
    <row r="461" spans="5:5" x14ac:dyDescent="0.25">
      <c r="E461"/>
    </row>
    <row r="462" spans="5:5" x14ac:dyDescent="0.25">
      <c r="E462"/>
    </row>
    <row r="463" spans="5:5" x14ac:dyDescent="0.25">
      <c r="E463"/>
    </row>
    <row r="464" spans="5:5" x14ac:dyDescent="0.25">
      <c r="E464"/>
    </row>
    <row r="465" spans="5:5" x14ac:dyDescent="0.25">
      <c r="E465"/>
    </row>
    <row r="466" spans="5:5" x14ac:dyDescent="0.25">
      <c r="E466"/>
    </row>
    <row r="467" spans="5:5" x14ac:dyDescent="0.25">
      <c r="E467"/>
    </row>
    <row r="468" spans="5:5" x14ac:dyDescent="0.25">
      <c r="E468"/>
    </row>
    <row r="469" spans="5:5" x14ac:dyDescent="0.25">
      <c r="E469"/>
    </row>
    <row r="470" spans="5:5" x14ac:dyDescent="0.25">
      <c r="E470"/>
    </row>
    <row r="471" spans="5:5" x14ac:dyDescent="0.25">
      <c r="E471"/>
    </row>
    <row r="472" spans="5:5" x14ac:dyDescent="0.25">
      <c r="E472"/>
    </row>
    <row r="473" spans="5:5" x14ac:dyDescent="0.25">
      <c r="E473"/>
    </row>
    <row r="474" spans="5:5" x14ac:dyDescent="0.25">
      <c r="E474"/>
    </row>
    <row r="475" spans="5:5" x14ac:dyDescent="0.25">
      <c r="E475"/>
    </row>
    <row r="476" spans="5:5" x14ac:dyDescent="0.25">
      <c r="E476"/>
    </row>
    <row r="477" spans="5:5" x14ac:dyDescent="0.25">
      <c r="E477"/>
    </row>
    <row r="478" spans="5:5" x14ac:dyDescent="0.25">
      <c r="E478"/>
    </row>
    <row r="479" spans="5:5" x14ac:dyDescent="0.25">
      <c r="E479"/>
    </row>
    <row r="480" spans="5:5" x14ac:dyDescent="0.25">
      <c r="E480"/>
    </row>
    <row r="481" spans="5:5" x14ac:dyDescent="0.25">
      <c r="E481"/>
    </row>
    <row r="482" spans="5:5" x14ac:dyDescent="0.25">
      <c r="E482"/>
    </row>
    <row r="483" spans="5:5" x14ac:dyDescent="0.25">
      <c r="E483"/>
    </row>
    <row r="484" spans="5:5" x14ac:dyDescent="0.25">
      <c r="E484"/>
    </row>
    <row r="485" spans="5:5" x14ac:dyDescent="0.25">
      <c r="E485"/>
    </row>
    <row r="486" spans="5:5" x14ac:dyDescent="0.25">
      <c r="E486"/>
    </row>
    <row r="487" spans="5:5" x14ac:dyDescent="0.25">
      <c r="E487"/>
    </row>
    <row r="488" spans="5:5" x14ac:dyDescent="0.25">
      <c r="E488"/>
    </row>
    <row r="489" spans="5:5" x14ac:dyDescent="0.25">
      <c r="E489"/>
    </row>
    <row r="490" spans="5:5" x14ac:dyDescent="0.25">
      <c r="E490"/>
    </row>
    <row r="491" spans="5:5" x14ac:dyDescent="0.25">
      <c r="E491"/>
    </row>
    <row r="492" spans="5:5" x14ac:dyDescent="0.25">
      <c r="E492"/>
    </row>
    <row r="493" spans="5:5" x14ac:dyDescent="0.25">
      <c r="E493"/>
    </row>
    <row r="494" spans="5:5" x14ac:dyDescent="0.25">
      <c r="E494"/>
    </row>
    <row r="495" spans="5:5" x14ac:dyDescent="0.25">
      <c r="E495"/>
    </row>
    <row r="496" spans="5:5" x14ac:dyDescent="0.25">
      <c r="E496"/>
    </row>
    <row r="497" spans="5:5" x14ac:dyDescent="0.25">
      <c r="E497"/>
    </row>
    <row r="498" spans="5:5" x14ac:dyDescent="0.25">
      <c r="E498"/>
    </row>
    <row r="499" spans="5:5" x14ac:dyDescent="0.25">
      <c r="E499"/>
    </row>
    <row r="500" spans="5:5" x14ac:dyDescent="0.25">
      <c r="E500"/>
    </row>
    <row r="501" spans="5:5" x14ac:dyDescent="0.25">
      <c r="E501"/>
    </row>
    <row r="502" spans="5:5" x14ac:dyDescent="0.25">
      <c r="E502"/>
    </row>
    <row r="503" spans="5:5" x14ac:dyDescent="0.25">
      <c r="E503"/>
    </row>
    <row r="504" spans="5:5" x14ac:dyDescent="0.25">
      <c r="E504"/>
    </row>
    <row r="505" spans="5:5" x14ac:dyDescent="0.25">
      <c r="E505"/>
    </row>
    <row r="506" spans="5:5" x14ac:dyDescent="0.25">
      <c r="E506"/>
    </row>
    <row r="507" spans="5:5" x14ac:dyDescent="0.25">
      <c r="E507"/>
    </row>
    <row r="508" spans="5:5" x14ac:dyDescent="0.25">
      <c r="E508"/>
    </row>
    <row r="509" spans="5:5" x14ac:dyDescent="0.25">
      <c r="E509"/>
    </row>
    <row r="510" spans="5:5" x14ac:dyDescent="0.25">
      <c r="E510"/>
    </row>
    <row r="511" spans="5:5" x14ac:dyDescent="0.25">
      <c r="E511"/>
    </row>
    <row r="512" spans="5:5" x14ac:dyDescent="0.25">
      <c r="E512"/>
    </row>
    <row r="513" spans="5:5" x14ac:dyDescent="0.25">
      <c r="E513"/>
    </row>
    <row r="514" spans="5:5" x14ac:dyDescent="0.25">
      <c r="E514"/>
    </row>
    <row r="515" spans="5:5" x14ac:dyDescent="0.25">
      <c r="E515"/>
    </row>
    <row r="516" spans="5:5" x14ac:dyDescent="0.25">
      <c r="E516"/>
    </row>
    <row r="517" spans="5:5" x14ac:dyDescent="0.25">
      <c r="E517"/>
    </row>
    <row r="518" spans="5:5" x14ac:dyDescent="0.25">
      <c r="E518"/>
    </row>
    <row r="519" spans="5:5" x14ac:dyDescent="0.25">
      <c r="E519"/>
    </row>
    <row r="520" spans="5:5" x14ac:dyDescent="0.25">
      <c r="E520"/>
    </row>
    <row r="521" spans="5:5" x14ac:dyDescent="0.25">
      <c r="E521"/>
    </row>
    <row r="522" spans="5:5" x14ac:dyDescent="0.25">
      <c r="E522"/>
    </row>
    <row r="523" spans="5:5" x14ac:dyDescent="0.25">
      <c r="E523"/>
    </row>
    <row r="524" spans="5:5" x14ac:dyDescent="0.25">
      <c r="E524"/>
    </row>
    <row r="525" spans="5:5" x14ac:dyDescent="0.25">
      <c r="E525"/>
    </row>
    <row r="526" spans="5:5" x14ac:dyDescent="0.25">
      <c r="E526"/>
    </row>
    <row r="527" spans="5:5" x14ac:dyDescent="0.25">
      <c r="E527"/>
    </row>
    <row r="528" spans="5:5" x14ac:dyDescent="0.25">
      <c r="E528"/>
    </row>
    <row r="529" spans="5:5" x14ac:dyDescent="0.25">
      <c r="E529"/>
    </row>
    <row r="530" spans="5:5" x14ac:dyDescent="0.25">
      <c r="E530"/>
    </row>
    <row r="531" spans="5:5" x14ac:dyDescent="0.25">
      <c r="E531"/>
    </row>
    <row r="532" spans="5:5" x14ac:dyDescent="0.25">
      <c r="E532"/>
    </row>
    <row r="533" spans="5:5" x14ac:dyDescent="0.25">
      <c r="E533"/>
    </row>
    <row r="534" spans="5:5" x14ac:dyDescent="0.25">
      <c r="E534"/>
    </row>
    <row r="535" spans="5:5" x14ac:dyDescent="0.25">
      <c r="E535"/>
    </row>
    <row r="536" spans="5:5" x14ac:dyDescent="0.25">
      <c r="E536"/>
    </row>
    <row r="537" spans="5:5" x14ac:dyDescent="0.25">
      <c r="E537"/>
    </row>
    <row r="538" spans="5:5" x14ac:dyDescent="0.25">
      <c r="E538"/>
    </row>
    <row r="539" spans="5:5" x14ac:dyDescent="0.25">
      <c r="E539"/>
    </row>
    <row r="540" spans="5:5" x14ac:dyDescent="0.25">
      <c r="E540"/>
    </row>
    <row r="541" spans="5:5" x14ac:dyDescent="0.25">
      <c r="E541"/>
    </row>
    <row r="542" spans="5:5" x14ac:dyDescent="0.25">
      <c r="E542"/>
    </row>
    <row r="543" spans="5:5" x14ac:dyDescent="0.25">
      <c r="E543"/>
    </row>
    <row r="544" spans="5:5" x14ac:dyDescent="0.25">
      <c r="E544"/>
    </row>
    <row r="545" spans="5:5" x14ac:dyDescent="0.25">
      <c r="E545"/>
    </row>
    <row r="546" spans="5:5" x14ac:dyDescent="0.25">
      <c r="E546"/>
    </row>
    <row r="547" spans="5:5" x14ac:dyDescent="0.25">
      <c r="E547"/>
    </row>
    <row r="548" spans="5:5" x14ac:dyDescent="0.25">
      <c r="E548"/>
    </row>
    <row r="549" spans="5:5" x14ac:dyDescent="0.25">
      <c r="E549"/>
    </row>
    <row r="550" spans="5:5" x14ac:dyDescent="0.25">
      <c r="E550"/>
    </row>
    <row r="551" spans="5:5" x14ac:dyDescent="0.25">
      <c r="E551"/>
    </row>
    <row r="552" spans="5:5" x14ac:dyDescent="0.25">
      <c r="E552"/>
    </row>
    <row r="553" spans="5:5" x14ac:dyDescent="0.25">
      <c r="E553"/>
    </row>
    <row r="554" spans="5:5" x14ac:dyDescent="0.25">
      <c r="E554"/>
    </row>
    <row r="555" spans="5:5" x14ac:dyDescent="0.25">
      <c r="E555"/>
    </row>
    <row r="556" spans="5:5" x14ac:dyDescent="0.25">
      <c r="E556"/>
    </row>
    <row r="557" spans="5:5" x14ac:dyDescent="0.25">
      <c r="E557"/>
    </row>
    <row r="558" spans="5:5" x14ac:dyDescent="0.25">
      <c r="E558"/>
    </row>
    <row r="559" spans="5:5" x14ac:dyDescent="0.25">
      <c r="E559"/>
    </row>
    <row r="560" spans="5:5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2" spans="5:5" x14ac:dyDescent="0.25">
      <c r="E572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</sheetData>
  <sheetProtection algorithmName="SHA-512" hashValue="GvPE/8Xy4y5Gr0HSYzcFGizp/L1aX9Urj8+X+6UkwtcoXTohQE5ffrPZlKemmU9BUnYnS45ygLatdU51RYcVSQ==" saltValue="HRoUGXxfrnHsmuRLeDTVOw==" spinCount="100000" sheet="1" selectLockedCells="1" selectUnlockedCells="1"/>
  <mergeCells count="55">
    <mergeCell ref="A1:F1"/>
    <mergeCell ref="A21:B21"/>
    <mergeCell ref="A11:B11"/>
    <mergeCell ref="A7:F7"/>
    <mergeCell ref="A8:B10"/>
    <mergeCell ref="E8:F8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8:B48"/>
    <mergeCell ref="A34:B34"/>
    <mergeCell ref="A35:B35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65:B65"/>
    <mergeCell ref="A66:E66"/>
    <mergeCell ref="A58:B5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9:B59"/>
    <mergeCell ref="A60:B60"/>
    <mergeCell ref="A62:B62"/>
    <mergeCell ref="A63:B63"/>
    <mergeCell ref="A64:B64"/>
  </mergeCells>
  <printOptions horizontalCentered="1"/>
  <pageMargins left="0.7" right="0.7" top="0.75" bottom="0.75" header="0.3" footer="0.3"/>
  <pageSetup scale="85" orientation="portrait" r:id="rId1"/>
  <headerFooter alignWithMargins="0">
    <oddHeader>&amp;C&amp;A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601"/>
  <sheetViews>
    <sheetView zoomScale="90" zoomScaleNormal="90" workbookViewId="0">
      <selection sqref="A1:F1"/>
    </sheetView>
  </sheetViews>
  <sheetFormatPr defaultRowHeight="12.5" x14ac:dyDescent="0.25"/>
  <cols>
    <col min="1" max="1" width="15.1796875" customWidth="1"/>
    <col min="2" max="2" width="35.26953125" bestFit="1" customWidth="1"/>
    <col min="3" max="3" width="7.7265625" bestFit="1" customWidth="1"/>
    <col min="4" max="4" width="8.81640625" bestFit="1" customWidth="1"/>
    <col min="5" max="5" width="12.81640625" style="7" customWidth="1"/>
    <col min="6" max="6" width="12.81640625" customWidth="1"/>
    <col min="7" max="7" width="5.7265625" customWidth="1"/>
    <col min="8" max="8" width="12.54296875" customWidth="1"/>
    <col min="9" max="9" width="10.453125" customWidth="1"/>
    <col min="10" max="10" width="5.54296875" customWidth="1"/>
    <col min="11" max="11" width="12.26953125" customWidth="1"/>
    <col min="12" max="12" width="10.7265625" customWidth="1"/>
    <col min="13" max="13" width="11.1796875" customWidth="1"/>
  </cols>
  <sheetData>
    <row r="1" spans="1:13" ht="14" x14ac:dyDescent="0.3">
      <c r="A1" s="152" t="s">
        <v>88</v>
      </c>
      <c r="B1" s="152"/>
      <c r="C1" s="152"/>
      <c r="D1" s="152"/>
      <c r="E1" s="152"/>
      <c r="F1" s="152"/>
    </row>
    <row r="2" spans="1:13" ht="13" x14ac:dyDescent="0.25">
      <c r="A2" s="40" t="s">
        <v>76</v>
      </c>
      <c r="B2" s="71"/>
      <c r="C2" s="71"/>
      <c r="D2" s="71"/>
      <c r="E2" s="71"/>
      <c r="F2" s="71"/>
    </row>
    <row r="3" spans="1:13" ht="13" x14ac:dyDescent="0.25">
      <c r="A3" s="40" t="s">
        <v>82</v>
      </c>
      <c r="B3" s="71"/>
      <c r="C3" s="40" t="s">
        <v>102</v>
      </c>
      <c r="E3" s="70"/>
    </row>
    <row r="4" spans="1:13" ht="12.75" customHeight="1" x14ac:dyDescent="0.25">
      <c r="A4" s="42" t="s">
        <v>35</v>
      </c>
      <c r="B4" s="72"/>
      <c r="C4" s="72"/>
      <c r="D4" s="72"/>
      <c r="E4" s="72"/>
      <c r="F4" s="72"/>
    </row>
    <row r="5" spans="1:13" ht="12.75" customHeight="1" x14ac:dyDescent="0.25">
      <c r="A5" s="42" t="s">
        <v>77</v>
      </c>
      <c r="B5" s="72"/>
      <c r="C5" s="72"/>
      <c r="D5" s="72"/>
      <c r="E5" s="72"/>
      <c r="F5" s="72"/>
      <c r="K5" s="36"/>
    </row>
    <row r="6" spans="1:13" ht="16" thickBot="1" x14ac:dyDescent="0.3">
      <c r="E6"/>
      <c r="K6" s="36"/>
    </row>
    <row r="7" spans="1:13" ht="15.5" x14ac:dyDescent="0.3">
      <c r="A7" s="153" t="s">
        <v>0</v>
      </c>
      <c r="B7" s="154"/>
      <c r="C7" s="154"/>
      <c r="D7" s="154"/>
      <c r="E7" s="154"/>
      <c r="F7" s="155"/>
      <c r="H7" s="161" t="s">
        <v>83</v>
      </c>
      <c r="I7" s="162"/>
      <c r="K7" s="74" t="s">
        <v>69</v>
      </c>
    </row>
    <row r="8" spans="1:13" ht="13" x14ac:dyDescent="0.3">
      <c r="A8" s="156" t="s">
        <v>1</v>
      </c>
      <c r="B8" s="157"/>
      <c r="C8" s="112"/>
      <c r="D8" s="110"/>
      <c r="E8" s="157" t="s">
        <v>2</v>
      </c>
      <c r="F8" s="158"/>
      <c r="K8" s="119" t="s">
        <v>103</v>
      </c>
    </row>
    <row r="9" spans="1:13" ht="13" x14ac:dyDescent="0.3">
      <c r="A9" s="156"/>
      <c r="B9" s="157"/>
      <c r="C9" s="113"/>
      <c r="D9" s="111"/>
      <c r="E9" s="38" t="s">
        <v>3</v>
      </c>
      <c r="F9" s="87" t="s">
        <v>4</v>
      </c>
      <c r="K9" s="119" t="s">
        <v>104</v>
      </c>
    </row>
    <row r="10" spans="1:13" s="1" customFormat="1" ht="13" x14ac:dyDescent="0.3">
      <c r="A10" s="156"/>
      <c r="B10" s="157"/>
      <c r="C10" s="39" t="s">
        <v>51</v>
      </c>
      <c r="D10" s="78" t="s">
        <v>52</v>
      </c>
      <c r="E10" s="39" t="s">
        <v>41</v>
      </c>
      <c r="F10" s="88" t="s">
        <v>41</v>
      </c>
      <c r="H10" s="163"/>
      <c r="I10" s="163"/>
      <c r="J10" s="26"/>
      <c r="K10" s="41" t="s">
        <v>105</v>
      </c>
      <c r="M10" s="41" t="s">
        <v>53</v>
      </c>
    </row>
    <row r="11" spans="1:13" ht="13" x14ac:dyDescent="0.3">
      <c r="A11" s="146" t="s">
        <v>5</v>
      </c>
      <c r="B11" s="147"/>
      <c r="C11" s="64"/>
      <c r="D11" s="2"/>
      <c r="E11" s="6"/>
      <c r="F11" s="89"/>
      <c r="H11" s="76" t="s">
        <v>36</v>
      </c>
      <c r="I11" s="76" t="s">
        <v>37</v>
      </c>
      <c r="J11" s="21"/>
      <c r="K11" s="43" t="s">
        <v>3</v>
      </c>
      <c r="M11" s="43" t="s">
        <v>3</v>
      </c>
    </row>
    <row r="12" spans="1:13" ht="13" x14ac:dyDescent="0.3">
      <c r="A12" s="90"/>
      <c r="B12" s="73" t="s">
        <v>78</v>
      </c>
      <c r="C12" s="80">
        <f>D12*I12</f>
        <v>0</v>
      </c>
      <c r="D12" s="115">
        <v>0</v>
      </c>
      <c r="E12" s="27">
        <f>ROUND(H12/I12*C12,0)</f>
        <v>0</v>
      </c>
      <c r="F12" s="91">
        <f t="shared" ref="F12:F15" si="0">ROUND(SUM(E12:E12),0)</f>
        <v>0</v>
      </c>
      <c r="H12" s="17">
        <v>0</v>
      </c>
      <c r="I12" s="9">
        <v>9</v>
      </c>
      <c r="J12" s="37"/>
      <c r="K12" s="121">
        <f>H12</f>
        <v>0</v>
      </c>
      <c r="M12" s="68" t="e">
        <f>SUM(E12/K12)</f>
        <v>#DIV/0!</v>
      </c>
    </row>
    <row r="13" spans="1:13" ht="13" x14ac:dyDescent="0.3">
      <c r="A13" s="90"/>
      <c r="B13" s="79" t="s">
        <v>79</v>
      </c>
      <c r="C13" s="80">
        <f t="shared" ref="C13:C15" si="1">D13*I13</f>
        <v>0</v>
      </c>
      <c r="D13" s="115">
        <v>0</v>
      </c>
      <c r="E13" s="27">
        <f>ROUND(H13/I13*C13,0)</f>
        <v>0</v>
      </c>
      <c r="F13" s="91">
        <f t="shared" si="0"/>
        <v>0</v>
      </c>
      <c r="H13" s="17">
        <f>H12/3</f>
        <v>0</v>
      </c>
      <c r="I13" s="9">
        <v>3</v>
      </c>
      <c r="J13" s="37"/>
      <c r="K13" s="121">
        <f t="shared" ref="K13:K15" si="2">H13</f>
        <v>0</v>
      </c>
      <c r="M13" s="68" t="e">
        <f t="shared" ref="M13:M15" si="3">SUM(E13/K13)</f>
        <v>#DIV/0!</v>
      </c>
    </row>
    <row r="14" spans="1:13" ht="13" x14ac:dyDescent="0.3">
      <c r="A14" s="90"/>
      <c r="B14" s="79" t="s">
        <v>80</v>
      </c>
      <c r="C14" s="80">
        <f t="shared" si="1"/>
        <v>0</v>
      </c>
      <c r="D14" s="115">
        <v>0</v>
      </c>
      <c r="E14" s="27">
        <f>ROUND(H14/I14*C14,0)</f>
        <v>0</v>
      </c>
      <c r="F14" s="91">
        <f t="shared" si="0"/>
        <v>0</v>
      </c>
      <c r="H14" s="17">
        <v>0</v>
      </c>
      <c r="I14" s="9">
        <v>12</v>
      </c>
      <c r="J14" s="21"/>
      <c r="K14" s="121">
        <f t="shared" si="2"/>
        <v>0</v>
      </c>
      <c r="M14" s="68" t="e">
        <f t="shared" si="3"/>
        <v>#DIV/0!</v>
      </c>
    </row>
    <row r="15" spans="1:13" x14ac:dyDescent="0.25">
      <c r="A15" s="90"/>
      <c r="B15" s="79" t="s">
        <v>63</v>
      </c>
      <c r="C15" s="80">
        <f t="shared" si="1"/>
        <v>0</v>
      </c>
      <c r="D15" s="115">
        <v>0</v>
      </c>
      <c r="E15" s="27">
        <f>ROUND(H15/I15*C15,0)</f>
        <v>0</v>
      </c>
      <c r="F15" s="91">
        <f t="shared" si="0"/>
        <v>0</v>
      </c>
      <c r="H15" s="17">
        <v>0</v>
      </c>
      <c r="I15" s="9">
        <v>9</v>
      </c>
      <c r="J15" s="21"/>
      <c r="K15" s="122">
        <f t="shared" si="2"/>
        <v>0</v>
      </c>
      <c r="M15" s="69" t="e">
        <f t="shared" si="3"/>
        <v>#DIV/0!</v>
      </c>
    </row>
    <row r="16" spans="1:13" x14ac:dyDescent="0.25">
      <c r="A16" s="125"/>
      <c r="B16" s="126"/>
      <c r="C16" s="80"/>
      <c r="D16" s="83"/>
      <c r="E16" s="27"/>
      <c r="F16" s="91"/>
      <c r="H16" s="21"/>
      <c r="I16" s="21"/>
      <c r="J16" s="21"/>
    </row>
    <row r="17" spans="1:14" x14ac:dyDescent="0.25">
      <c r="A17" s="148" t="s">
        <v>31</v>
      </c>
      <c r="B17" s="149"/>
      <c r="C17" s="62"/>
      <c r="D17" s="62"/>
      <c r="E17" s="27">
        <f>ROUND(SUM(E12:E16),0)</f>
        <v>0</v>
      </c>
      <c r="F17" s="92">
        <f>ROUND(SUM(E17:E17),0)</f>
        <v>0</v>
      </c>
      <c r="H17" s="21"/>
      <c r="I17" s="21"/>
      <c r="J17" s="21"/>
      <c r="K17" s="35"/>
    </row>
    <row r="18" spans="1:14" ht="13" x14ac:dyDescent="0.3">
      <c r="A18" s="146" t="s">
        <v>29</v>
      </c>
      <c r="B18" s="147"/>
      <c r="C18" s="105" t="s">
        <v>90</v>
      </c>
      <c r="D18" s="2"/>
      <c r="E18" s="27"/>
      <c r="F18" s="93"/>
      <c r="H18" s="76" t="s">
        <v>42</v>
      </c>
      <c r="I18" s="76" t="s">
        <v>37</v>
      </c>
      <c r="J18" s="26"/>
      <c r="L18" s="35"/>
    </row>
    <row r="19" spans="1:14" x14ac:dyDescent="0.25">
      <c r="A19" s="150" t="s">
        <v>34</v>
      </c>
      <c r="B19" s="151"/>
      <c r="C19" s="80">
        <v>0</v>
      </c>
      <c r="D19" s="115">
        <v>0</v>
      </c>
      <c r="E19" s="27">
        <f>ROUND(H19*D19*C19,0)</f>
        <v>0</v>
      </c>
      <c r="F19" s="93">
        <f t="shared" ref="F19:F23" si="4">ROUND(SUM(E19:E19),0)</f>
        <v>0</v>
      </c>
      <c r="H19" s="17">
        <v>55000</v>
      </c>
      <c r="I19" s="9">
        <v>12</v>
      </c>
      <c r="J19" s="20"/>
      <c r="K19" s="33"/>
      <c r="L19" s="18"/>
    </row>
    <row r="20" spans="1:14" x14ac:dyDescent="0.25">
      <c r="A20" s="125" t="s">
        <v>46</v>
      </c>
      <c r="B20" s="126"/>
      <c r="C20" s="80">
        <v>0</v>
      </c>
      <c r="D20" s="115">
        <v>0</v>
      </c>
      <c r="E20" s="27">
        <f t="shared" ref="E20:E23" si="5">ROUND(H20*D20*C20,0)</f>
        <v>0</v>
      </c>
      <c r="F20" s="93">
        <f t="shared" si="4"/>
        <v>0</v>
      </c>
      <c r="H20" s="17">
        <v>24000</v>
      </c>
      <c r="I20" s="9">
        <v>12</v>
      </c>
      <c r="J20" s="21"/>
      <c r="K20" s="33"/>
      <c r="L20" s="34"/>
    </row>
    <row r="21" spans="1:14" ht="13" x14ac:dyDescent="0.3">
      <c r="A21" s="125" t="s">
        <v>47</v>
      </c>
      <c r="B21" s="126"/>
      <c r="C21" s="80">
        <v>0</v>
      </c>
      <c r="D21" s="115">
        <v>0</v>
      </c>
      <c r="E21" s="27">
        <f t="shared" si="5"/>
        <v>0</v>
      </c>
      <c r="F21" s="93">
        <f t="shared" si="4"/>
        <v>0</v>
      </c>
      <c r="H21" s="17">
        <v>0</v>
      </c>
      <c r="I21" s="4">
        <v>0</v>
      </c>
      <c r="J21" s="21"/>
      <c r="K21" s="67" t="s">
        <v>116</v>
      </c>
      <c r="L21" s="34"/>
    </row>
    <row r="22" spans="1:14" ht="13" x14ac:dyDescent="0.3">
      <c r="A22" s="125" t="s">
        <v>48</v>
      </c>
      <c r="B22" s="126"/>
      <c r="C22" s="80">
        <v>0</v>
      </c>
      <c r="D22" s="115">
        <v>0</v>
      </c>
      <c r="E22" s="27">
        <f t="shared" si="5"/>
        <v>0</v>
      </c>
      <c r="F22" s="93">
        <f t="shared" si="4"/>
        <v>0</v>
      </c>
      <c r="H22" s="17">
        <v>0</v>
      </c>
      <c r="I22" s="4">
        <v>0</v>
      </c>
      <c r="J22" s="21"/>
      <c r="K22" s="67" t="s">
        <v>75</v>
      </c>
      <c r="L22" s="34"/>
    </row>
    <row r="23" spans="1:14" x14ac:dyDescent="0.25">
      <c r="A23" s="125" t="s">
        <v>43</v>
      </c>
      <c r="B23" s="126"/>
      <c r="C23" s="80">
        <v>0</v>
      </c>
      <c r="D23" s="115">
        <v>0</v>
      </c>
      <c r="E23" s="27">
        <f t="shared" si="5"/>
        <v>0</v>
      </c>
      <c r="F23" s="93">
        <f t="shared" si="4"/>
        <v>0</v>
      </c>
      <c r="H23" s="17">
        <v>0</v>
      </c>
      <c r="I23" s="9">
        <v>0</v>
      </c>
      <c r="J23" s="21"/>
      <c r="L23" s="34"/>
    </row>
    <row r="24" spans="1:14" ht="13" x14ac:dyDescent="0.3">
      <c r="A24" s="125"/>
      <c r="B24" s="126"/>
      <c r="C24" s="80"/>
      <c r="D24" s="83"/>
      <c r="E24" s="27"/>
      <c r="F24" s="93"/>
      <c r="H24" s="21"/>
      <c r="I24" s="21"/>
      <c r="J24" s="21"/>
      <c r="K24" s="67" t="s">
        <v>114</v>
      </c>
      <c r="N24" s="70" t="s">
        <v>115</v>
      </c>
    </row>
    <row r="25" spans="1:14" x14ac:dyDescent="0.25">
      <c r="A25" s="148" t="s">
        <v>50</v>
      </c>
      <c r="B25" s="149"/>
      <c r="C25" s="62"/>
      <c r="D25" s="62"/>
      <c r="E25" s="27">
        <f>ROUND(SUM(E19:E23),0)</f>
        <v>0</v>
      </c>
      <c r="F25" s="92">
        <f>ROUND(SUM(E25:E25),0)</f>
        <v>0</v>
      </c>
      <c r="H25" s="26"/>
      <c r="I25" s="26"/>
      <c r="J25" s="21"/>
      <c r="L25" s="35"/>
    </row>
    <row r="26" spans="1:14" ht="13" x14ac:dyDescent="0.3">
      <c r="A26" s="142" t="s">
        <v>30</v>
      </c>
      <c r="B26" s="143"/>
      <c r="C26" s="81"/>
      <c r="D26" s="5"/>
      <c r="E26" s="27"/>
      <c r="F26" s="93"/>
      <c r="H26" s="29"/>
      <c r="I26" s="20"/>
      <c r="J26" s="21"/>
      <c r="K26" s="33"/>
      <c r="L26" s="18"/>
    </row>
    <row r="27" spans="1:14" x14ac:dyDescent="0.25">
      <c r="A27" s="125" t="s">
        <v>33</v>
      </c>
      <c r="B27" s="126"/>
      <c r="C27" s="114">
        <v>0.32</v>
      </c>
      <c r="D27" s="115"/>
      <c r="E27" s="27">
        <f>ROUND(E17*$C$27,0)</f>
        <v>0</v>
      </c>
      <c r="F27" s="94">
        <f t="shared" ref="F27:F30" si="6">ROUND(SUM(E27:E27),0)</f>
        <v>0</v>
      </c>
      <c r="H27" s="29"/>
      <c r="I27" s="21"/>
      <c r="J27" s="21"/>
      <c r="K27" s="33"/>
      <c r="L27" s="34"/>
    </row>
    <row r="28" spans="1:14" x14ac:dyDescent="0.25">
      <c r="A28" s="150" t="s">
        <v>34</v>
      </c>
      <c r="B28" s="151"/>
      <c r="C28" s="114">
        <v>0.23</v>
      </c>
      <c r="D28" s="115"/>
      <c r="E28" s="27">
        <f>ROUND(E19*$C$28,0)</f>
        <v>0</v>
      </c>
      <c r="F28" s="94">
        <f t="shared" si="6"/>
        <v>0</v>
      </c>
      <c r="H28" s="29"/>
      <c r="I28" s="21"/>
      <c r="J28" s="21"/>
      <c r="K28" s="33"/>
      <c r="L28" s="34"/>
    </row>
    <row r="29" spans="1:14" x14ac:dyDescent="0.25">
      <c r="A29" s="125" t="s">
        <v>44</v>
      </c>
      <c r="B29" s="126"/>
      <c r="C29" s="114">
        <v>0.02</v>
      </c>
      <c r="D29" s="115"/>
      <c r="E29" s="27">
        <f>ROUND((E20+E21+E22)*$C$29,0)</f>
        <v>0</v>
      </c>
      <c r="F29" s="94">
        <f t="shared" si="6"/>
        <v>0</v>
      </c>
      <c r="H29" s="29"/>
      <c r="I29" s="21"/>
      <c r="J29" s="21"/>
      <c r="L29" s="34"/>
    </row>
    <row r="30" spans="1:14" x14ac:dyDescent="0.25">
      <c r="A30" s="125" t="s">
        <v>43</v>
      </c>
      <c r="B30" s="126"/>
      <c r="C30" s="114">
        <v>0.12</v>
      </c>
      <c r="D30" s="115"/>
      <c r="E30" s="27">
        <f>ROUND(E23*$C$30,0)</f>
        <v>0</v>
      </c>
      <c r="F30" s="94">
        <f t="shared" si="6"/>
        <v>0</v>
      </c>
      <c r="H30" s="21"/>
      <c r="I30" s="21"/>
      <c r="J30" s="21"/>
      <c r="K30" s="33"/>
    </row>
    <row r="31" spans="1:14" x14ac:dyDescent="0.25">
      <c r="A31" s="125"/>
      <c r="B31" s="126"/>
      <c r="C31" s="106"/>
      <c r="D31" s="115"/>
      <c r="E31" s="11"/>
      <c r="F31" s="94"/>
      <c r="H31" s="21"/>
      <c r="I31" s="21"/>
      <c r="L31" s="19"/>
    </row>
    <row r="32" spans="1:14" x14ac:dyDescent="0.25">
      <c r="A32" s="148" t="s">
        <v>32</v>
      </c>
      <c r="B32" s="149"/>
      <c r="C32" s="63"/>
      <c r="D32" s="62"/>
      <c r="E32" s="11">
        <f>ROUND(SUM(E27:E30),0)</f>
        <v>0</v>
      </c>
      <c r="F32" s="95">
        <f>ROUND(SUM(E32:E32),0)</f>
        <v>0</v>
      </c>
      <c r="H32" s="21"/>
      <c r="I32" s="21"/>
      <c r="L32" s="25"/>
    </row>
    <row r="33" spans="1:11" ht="13" x14ac:dyDescent="0.3">
      <c r="A33" s="159" t="s">
        <v>6</v>
      </c>
      <c r="B33" s="160"/>
      <c r="C33" s="64"/>
      <c r="D33" s="64"/>
      <c r="E33" s="12">
        <f>ROUND(E32+E25+E17,0)</f>
        <v>0</v>
      </c>
      <c r="F33" s="96">
        <f>ROUND(SUM(E33:E33),0)</f>
        <v>0</v>
      </c>
      <c r="H33" s="22"/>
      <c r="I33" s="22"/>
      <c r="J33" s="22"/>
    </row>
    <row r="34" spans="1:11" ht="13" x14ac:dyDescent="0.3">
      <c r="A34" s="144"/>
      <c r="B34" s="145"/>
      <c r="C34" s="64"/>
      <c r="D34" s="2"/>
      <c r="E34" s="12"/>
      <c r="F34" s="97"/>
      <c r="H34" s="22"/>
      <c r="I34" s="22"/>
      <c r="J34" s="22"/>
    </row>
    <row r="35" spans="1:11" ht="13" x14ac:dyDescent="0.3">
      <c r="A35" s="159" t="s">
        <v>7</v>
      </c>
      <c r="B35" s="160"/>
      <c r="C35" s="64"/>
      <c r="D35" s="64"/>
      <c r="E35" s="11"/>
      <c r="F35" s="95"/>
      <c r="H35" s="21"/>
      <c r="I35" s="22"/>
      <c r="J35" s="22"/>
    </row>
    <row r="36" spans="1:11" ht="13" x14ac:dyDescent="0.3">
      <c r="A36" s="125" t="s">
        <v>109</v>
      </c>
      <c r="B36" s="126"/>
      <c r="C36" s="62"/>
      <c r="D36" s="4"/>
      <c r="E36" s="11">
        <v>0</v>
      </c>
      <c r="F36" s="98">
        <f t="shared" ref="F36:F37" si="7">ROUND(SUM(E36:E36),0)</f>
        <v>0</v>
      </c>
      <c r="K36" s="31" t="s">
        <v>111</v>
      </c>
    </row>
    <row r="37" spans="1:11" ht="13" x14ac:dyDescent="0.3">
      <c r="A37" s="125" t="s">
        <v>110</v>
      </c>
      <c r="B37" s="126"/>
      <c r="C37" s="62"/>
      <c r="D37" s="4"/>
      <c r="E37" s="11">
        <v>0</v>
      </c>
      <c r="F37" s="98">
        <f t="shared" si="7"/>
        <v>0</v>
      </c>
      <c r="K37" s="31" t="s">
        <v>112</v>
      </c>
    </row>
    <row r="38" spans="1:11" ht="13" x14ac:dyDescent="0.3">
      <c r="A38" s="127" t="s">
        <v>113</v>
      </c>
      <c r="B38" s="128"/>
      <c r="C38" s="65"/>
      <c r="D38" s="116"/>
      <c r="E38" s="12">
        <f>ROUND(SUM(E36:E37),0)</f>
        <v>0</v>
      </c>
      <c r="F38" s="96">
        <f>ROUND(SUM(E38:E38),0)</f>
        <v>0</v>
      </c>
    </row>
    <row r="39" spans="1:11" ht="13" x14ac:dyDescent="0.3">
      <c r="A39" s="146"/>
      <c r="B39" s="147"/>
      <c r="C39" s="64"/>
      <c r="D39" s="2"/>
      <c r="E39" s="11"/>
      <c r="F39" s="94"/>
      <c r="H39" s="21"/>
      <c r="I39" s="22"/>
      <c r="J39" s="22"/>
    </row>
    <row r="40" spans="1:11" ht="13" x14ac:dyDescent="0.3">
      <c r="A40" s="146" t="s">
        <v>8</v>
      </c>
      <c r="B40" s="147"/>
      <c r="C40" s="105" t="s">
        <v>90</v>
      </c>
      <c r="D40" s="2"/>
      <c r="E40" s="11"/>
      <c r="F40" s="94"/>
      <c r="H40" s="21"/>
      <c r="I40" s="21"/>
      <c r="J40" s="21"/>
    </row>
    <row r="41" spans="1:11" x14ac:dyDescent="0.25">
      <c r="A41" s="125" t="s">
        <v>13</v>
      </c>
      <c r="B41" s="126"/>
      <c r="C41" s="62">
        <f>'Travel Budget Example'!A14</f>
        <v>0</v>
      </c>
      <c r="D41" s="4"/>
      <c r="E41" s="11">
        <f>ROUND('Travel Budget Example'!D14,0)</f>
        <v>0</v>
      </c>
      <c r="F41" s="98">
        <f t="shared" ref="F41:F42" si="8">ROUND(SUM(E41:E41),0)</f>
        <v>0</v>
      </c>
      <c r="H41" s="21"/>
      <c r="I41" s="21"/>
      <c r="J41" s="21"/>
      <c r="K41" s="119" t="s">
        <v>108</v>
      </c>
    </row>
    <row r="42" spans="1:11" x14ac:dyDescent="0.25">
      <c r="A42" s="125" t="s">
        <v>14</v>
      </c>
      <c r="B42" s="126"/>
      <c r="C42" s="62">
        <f>'Travel Budget Example'!A28</f>
        <v>0</v>
      </c>
      <c r="D42" s="4"/>
      <c r="E42" s="11">
        <f>ROUND('Travel Budget Example'!D28,0)</f>
        <v>0</v>
      </c>
      <c r="F42" s="98">
        <f t="shared" si="8"/>
        <v>0</v>
      </c>
      <c r="H42" s="21"/>
      <c r="I42" s="21"/>
      <c r="J42" s="21"/>
    </row>
    <row r="43" spans="1:11" ht="13" x14ac:dyDescent="0.3">
      <c r="A43" s="127" t="s">
        <v>25</v>
      </c>
      <c r="B43" s="128"/>
      <c r="C43" s="65"/>
      <c r="D43" s="116"/>
      <c r="E43" s="12">
        <f>ROUND(SUM(E41:E42),0)</f>
        <v>0</v>
      </c>
      <c r="F43" s="96">
        <f>ROUND(SUM(E43:E43),0)</f>
        <v>0</v>
      </c>
      <c r="H43" s="22"/>
      <c r="I43" s="22"/>
      <c r="J43" s="22"/>
    </row>
    <row r="44" spans="1:11" ht="13" x14ac:dyDescent="0.3">
      <c r="A44" s="140"/>
      <c r="B44" s="141"/>
      <c r="C44" s="65"/>
      <c r="D44" s="117"/>
      <c r="E44" s="12"/>
      <c r="F44" s="97"/>
      <c r="H44" s="22"/>
      <c r="I44" s="22"/>
      <c r="J44" s="22"/>
    </row>
    <row r="45" spans="1:11" ht="12.75" customHeight="1" x14ac:dyDescent="0.3">
      <c r="A45" s="146" t="s">
        <v>9</v>
      </c>
      <c r="B45" s="147"/>
      <c r="C45" s="64"/>
      <c r="D45" s="2"/>
      <c r="E45" s="11"/>
      <c r="F45" s="94"/>
      <c r="H45" s="21"/>
      <c r="I45" s="21"/>
      <c r="J45" s="21"/>
      <c r="K45" s="31" t="s">
        <v>64</v>
      </c>
    </row>
    <row r="46" spans="1:11" ht="12.75" customHeight="1" x14ac:dyDescent="0.3">
      <c r="A46" s="125" t="s">
        <v>15</v>
      </c>
      <c r="B46" s="126"/>
      <c r="C46" s="62"/>
      <c r="D46" s="4"/>
      <c r="E46" s="11">
        <v>0</v>
      </c>
      <c r="F46" s="94">
        <f t="shared" ref="F46:F51" si="9">ROUND(SUM(E46:E46),0)</f>
        <v>0</v>
      </c>
      <c r="H46" s="21"/>
      <c r="I46" s="21"/>
      <c r="J46" s="21"/>
      <c r="K46" s="31" t="s">
        <v>65</v>
      </c>
    </row>
    <row r="47" spans="1:11" ht="12.75" customHeight="1" x14ac:dyDescent="0.3">
      <c r="A47" s="125" t="s">
        <v>16</v>
      </c>
      <c r="B47" s="126"/>
      <c r="C47" s="62"/>
      <c r="D47" s="4"/>
      <c r="E47" s="11">
        <v>0</v>
      </c>
      <c r="F47" s="94">
        <f t="shared" si="9"/>
        <v>0</v>
      </c>
      <c r="H47" s="21"/>
      <c r="I47" s="21"/>
      <c r="J47" s="21"/>
      <c r="K47" s="31" t="s">
        <v>66</v>
      </c>
    </row>
    <row r="48" spans="1:11" ht="12.75" customHeight="1" x14ac:dyDescent="0.3">
      <c r="A48" s="125" t="s">
        <v>17</v>
      </c>
      <c r="B48" s="126"/>
      <c r="C48" s="62"/>
      <c r="D48" s="4"/>
      <c r="E48" s="11">
        <v>0</v>
      </c>
      <c r="F48" s="94">
        <f t="shared" si="9"/>
        <v>0</v>
      </c>
      <c r="H48" s="21"/>
      <c r="I48" s="21"/>
      <c r="J48" s="21"/>
      <c r="K48" s="31" t="s">
        <v>67</v>
      </c>
    </row>
    <row r="49" spans="1:20" ht="12.75" customHeight="1" x14ac:dyDescent="0.3">
      <c r="A49" s="125" t="s">
        <v>18</v>
      </c>
      <c r="B49" s="126"/>
      <c r="C49" s="62"/>
      <c r="D49" s="4"/>
      <c r="E49" s="11">
        <v>0</v>
      </c>
      <c r="F49" s="94">
        <f t="shared" si="9"/>
        <v>0</v>
      </c>
      <c r="H49" s="21"/>
      <c r="I49" s="21"/>
      <c r="J49" s="21"/>
      <c r="K49" s="31" t="s">
        <v>68</v>
      </c>
    </row>
    <row r="50" spans="1:20" ht="12.75" customHeight="1" x14ac:dyDescent="0.25">
      <c r="A50" s="125" t="s">
        <v>19</v>
      </c>
      <c r="B50" s="126"/>
      <c r="C50" s="62"/>
      <c r="D50" s="4"/>
      <c r="E50" s="11">
        <v>0</v>
      </c>
      <c r="F50" s="94">
        <f t="shared" si="9"/>
        <v>0</v>
      </c>
      <c r="H50" s="21"/>
      <c r="I50" s="21"/>
      <c r="J50" s="21"/>
    </row>
    <row r="51" spans="1:20" ht="12.75" customHeight="1" x14ac:dyDescent="0.3">
      <c r="A51" s="127" t="s">
        <v>24</v>
      </c>
      <c r="B51" s="128"/>
      <c r="C51" s="65"/>
      <c r="D51" s="116"/>
      <c r="E51" s="12">
        <f>SUM(E46:E50)</f>
        <v>0</v>
      </c>
      <c r="F51" s="95">
        <f t="shared" si="9"/>
        <v>0</v>
      </c>
      <c r="H51" s="22"/>
      <c r="I51" s="21"/>
      <c r="J51" s="21"/>
      <c r="K51" s="61"/>
    </row>
    <row r="52" spans="1:20" ht="12.75" customHeight="1" x14ac:dyDescent="0.3">
      <c r="A52" s="140"/>
      <c r="B52" s="141"/>
      <c r="C52" s="65"/>
      <c r="D52" s="117"/>
      <c r="E52" s="12"/>
      <c r="F52" s="97"/>
      <c r="H52" s="22"/>
      <c r="I52" s="21"/>
      <c r="J52" s="21"/>
    </row>
    <row r="53" spans="1:20" ht="13" x14ac:dyDescent="0.3">
      <c r="A53" s="142" t="s">
        <v>10</v>
      </c>
      <c r="B53" s="143"/>
      <c r="C53" s="107"/>
      <c r="D53" s="5"/>
      <c r="E53" s="11"/>
      <c r="F53" s="94"/>
      <c r="H53" s="21"/>
      <c r="I53" s="21"/>
      <c r="J53" s="21"/>
    </row>
    <row r="54" spans="1:20" x14ac:dyDescent="0.25">
      <c r="A54" s="125" t="s">
        <v>20</v>
      </c>
      <c r="B54" s="126"/>
      <c r="C54" s="62"/>
      <c r="D54" s="4"/>
      <c r="E54" s="11">
        <v>0</v>
      </c>
      <c r="F54" s="94">
        <f t="shared" ref="F54:F65" si="10">ROUND(SUM(E54:E54),0)</f>
        <v>0</v>
      </c>
      <c r="H54" s="21"/>
      <c r="I54" s="21"/>
      <c r="J54" s="21"/>
    </row>
    <row r="55" spans="1:20" x14ac:dyDescent="0.25">
      <c r="A55" s="125" t="s">
        <v>45</v>
      </c>
      <c r="B55" s="126"/>
      <c r="C55" s="62"/>
      <c r="D55" s="4"/>
      <c r="E55" s="11">
        <v>0</v>
      </c>
      <c r="F55" s="94">
        <f t="shared" si="10"/>
        <v>0</v>
      </c>
      <c r="H55" s="21"/>
      <c r="I55" s="21"/>
      <c r="J55" s="21"/>
    </row>
    <row r="56" spans="1:20" x14ac:dyDescent="0.25">
      <c r="A56" s="125" t="s">
        <v>21</v>
      </c>
      <c r="B56" s="126"/>
      <c r="C56" s="62"/>
      <c r="D56" s="4"/>
      <c r="E56" s="11">
        <v>0</v>
      </c>
      <c r="F56" s="94">
        <f t="shared" si="10"/>
        <v>0</v>
      </c>
      <c r="H56" s="21"/>
      <c r="I56" s="21"/>
      <c r="J56" s="21"/>
    </row>
    <row r="57" spans="1:20" x14ac:dyDescent="0.25">
      <c r="A57" s="125" t="s">
        <v>22</v>
      </c>
      <c r="B57" s="126"/>
      <c r="C57" s="62"/>
      <c r="D57" s="4"/>
      <c r="E57" s="11">
        <v>0</v>
      </c>
      <c r="F57" s="94">
        <f t="shared" si="10"/>
        <v>0</v>
      </c>
      <c r="H57" s="76" t="s">
        <v>38</v>
      </c>
      <c r="I57" s="76" t="s">
        <v>39</v>
      </c>
      <c r="J57" s="21"/>
      <c r="K57" s="119" t="s">
        <v>100</v>
      </c>
    </row>
    <row r="58" spans="1:20" ht="13" x14ac:dyDescent="0.3">
      <c r="A58" s="125" t="s">
        <v>28</v>
      </c>
      <c r="B58" s="126"/>
      <c r="C58" s="62">
        <f>C20</f>
        <v>0</v>
      </c>
      <c r="D58" s="4"/>
      <c r="E58" s="30">
        <f>ROUND((H58*1)*I58*C58,0)</f>
        <v>0</v>
      </c>
      <c r="F58" s="94">
        <f t="shared" si="10"/>
        <v>0</v>
      </c>
      <c r="H58" s="16">
        <f>369.65*1.05</f>
        <v>388.13249999999999</v>
      </c>
      <c r="I58" s="9">
        <v>24</v>
      </c>
      <c r="J58" s="23"/>
      <c r="K58" s="31" t="s">
        <v>99</v>
      </c>
      <c r="T58" s="70" t="s">
        <v>81</v>
      </c>
    </row>
    <row r="59" spans="1:20" ht="13" x14ac:dyDescent="0.3">
      <c r="A59" s="125" t="s">
        <v>84</v>
      </c>
      <c r="B59" s="126"/>
      <c r="C59" s="63"/>
      <c r="D59" s="4"/>
      <c r="E59" s="11">
        <v>0</v>
      </c>
      <c r="F59" s="94">
        <f t="shared" si="10"/>
        <v>0</v>
      </c>
      <c r="J59" s="24"/>
      <c r="K59" s="31" t="s">
        <v>70</v>
      </c>
    </row>
    <row r="60" spans="1:20" ht="13" x14ac:dyDescent="0.3">
      <c r="A60" s="127" t="s">
        <v>23</v>
      </c>
      <c r="B60" s="128"/>
      <c r="C60" s="65"/>
      <c r="D60" s="116"/>
      <c r="E60" s="12">
        <f>ROUND(SUM(E54:E59),0)</f>
        <v>0</v>
      </c>
      <c r="F60" s="96">
        <f t="shared" si="10"/>
        <v>0</v>
      </c>
      <c r="H60" s="22"/>
      <c r="I60" s="22"/>
      <c r="J60" s="21"/>
    </row>
    <row r="61" spans="1:20" ht="13" x14ac:dyDescent="0.3">
      <c r="A61" s="99"/>
      <c r="B61" s="85"/>
      <c r="C61" s="84"/>
      <c r="D61" s="118"/>
      <c r="E61" s="86"/>
      <c r="F61" s="100"/>
      <c r="H61" s="22"/>
      <c r="I61" s="22"/>
      <c r="J61" s="21"/>
    </row>
    <row r="62" spans="1:20" ht="13.5" thickBot="1" x14ac:dyDescent="0.35">
      <c r="A62" s="129" t="s">
        <v>11</v>
      </c>
      <c r="B62" s="130"/>
      <c r="C62" s="66"/>
      <c r="D62" s="66"/>
      <c r="E62" s="13">
        <f>ROUND(E33+E38+E43+E51+E60,0)</f>
        <v>0</v>
      </c>
      <c r="F62" s="101">
        <f t="shared" si="10"/>
        <v>0</v>
      </c>
      <c r="H62" s="22"/>
      <c r="I62" s="22"/>
      <c r="J62" s="22"/>
      <c r="K62" s="3"/>
    </row>
    <row r="63" spans="1:20" s="3" customFormat="1" ht="13" x14ac:dyDescent="0.3">
      <c r="A63" s="131" t="s">
        <v>101</v>
      </c>
      <c r="B63" s="132"/>
      <c r="C63" s="108"/>
      <c r="D63" s="8"/>
      <c r="E63" s="28">
        <f>ROUND(E62-E38-E57-E58,0)</f>
        <v>0</v>
      </c>
      <c r="F63" s="102">
        <f t="shared" si="10"/>
        <v>0</v>
      </c>
      <c r="G63" s="1"/>
      <c r="H63" s="21"/>
      <c r="I63" s="21"/>
      <c r="J63" s="21"/>
      <c r="K63" s="31" t="s">
        <v>71</v>
      </c>
    </row>
    <row r="64" spans="1:20" ht="13.5" thickBot="1" x14ac:dyDescent="0.35">
      <c r="A64" s="133" t="s">
        <v>40</v>
      </c>
      <c r="B64" s="134"/>
      <c r="C64" s="109">
        <v>0.52</v>
      </c>
      <c r="D64" s="10"/>
      <c r="E64" s="14">
        <f>ROUND(E63*$C$64,0)</f>
        <v>0</v>
      </c>
      <c r="F64" s="103">
        <f t="shared" si="10"/>
        <v>0</v>
      </c>
      <c r="H64" s="22"/>
      <c r="I64" s="21"/>
      <c r="J64" s="21"/>
      <c r="K64" s="31" t="s">
        <v>72</v>
      </c>
    </row>
    <row r="65" spans="1:11" ht="13.5" thickBot="1" x14ac:dyDescent="0.35">
      <c r="A65" s="135" t="s">
        <v>12</v>
      </c>
      <c r="B65" s="136"/>
      <c r="C65" s="75"/>
      <c r="D65" s="75"/>
      <c r="E65" s="15">
        <f>ROUND(E64+E62,0)</f>
        <v>0</v>
      </c>
      <c r="F65" s="104">
        <f t="shared" si="10"/>
        <v>0</v>
      </c>
      <c r="H65" s="22"/>
      <c r="I65" s="22"/>
      <c r="J65" s="22"/>
      <c r="K65" s="31" t="s">
        <v>73</v>
      </c>
    </row>
    <row r="66" spans="1:11" ht="12.75" customHeight="1" thickBot="1" x14ac:dyDescent="0.35">
      <c r="A66" s="137" t="s">
        <v>27</v>
      </c>
      <c r="B66" s="138"/>
      <c r="C66" s="138"/>
      <c r="D66" s="138"/>
      <c r="E66" s="139"/>
      <c r="F66" s="124">
        <f>F65</f>
        <v>0</v>
      </c>
      <c r="K66" s="31" t="s">
        <v>74</v>
      </c>
    </row>
    <row r="67" spans="1:11" ht="12.75" customHeight="1" x14ac:dyDescent="0.25">
      <c r="E67"/>
    </row>
    <row r="68" spans="1:11" ht="13" x14ac:dyDescent="0.3">
      <c r="A68" s="31" t="s">
        <v>49</v>
      </c>
      <c r="B68" s="31"/>
      <c r="C68" s="32"/>
      <c r="D68" s="32"/>
      <c r="E68" s="31"/>
      <c r="F68" s="31"/>
    </row>
    <row r="69" spans="1:11" ht="13" x14ac:dyDescent="0.3">
      <c r="A69" s="32" t="s">
        <v>85</v>
      </c>
      <c r="B69" s="32"/>
      <c r="C69" s="32"/>
      <c r="D69" s="32"/>
      <c r="E69" s="31"/>
      <c r="F69" s="31"/>
    </row>
    <row r="70" spans="1:11" x14ac:dyDescent="0.25">
      <c r="A70" s="120" t="s">
        <v>86</v>
      </c>
      <c r="E70"/>
    </row>
    <row r="71" spans="1:11" x14ac:dyDescent="0.25">
      <c r="E71"/>
    </row>
    <row r="72" spans="1:11" x14ac:dyDescent="0.25">
      <c r="E72"/>
    </row>
    <row r="73" spans="1:11" x14ac:dyDescent="0.25">
      <c r="E73"/>
    </row>
    <row r="74" spans="1:11" x14ac:dyDescent="0.25">
      <c r="E74"/>
    </row>
    <row r="75" spans="1:11" x14ac:dyDescent="0.25">
      <c r="E75"/>
    </row>
    <row r="76" spans="1:11" x14ac:dyDescent="0.25">
      <c r="E76"/>
    </row>
    <row r="77" spans="1:11" x14ac:dyDescent="0.25">
      <c r="E77"/>
    </row>
    <row r="78" spans="1:11" x14ac:dyDescent="0.25">
      <c r="E78"/>
    </row>
    <row r="79" spans="1:11" x14ac:dyDescent="0.25">
      <c r="E79"/>
    </row>
    <row r="80" spans="1:11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  <row r="139" spans="5:5" x14ac:dyDescent="0.25">
      <c r="E139"/>
    </row>
    <row r="140" spans="5:5" x14ac:dyDescent="0.25">
      <c r="E140"/>
    </row>
    <row r="141" spans="5:5" x14ac:dyDescent="0.25">
      <c r="E141"/>
    </row>
    <row r="142" spans="5:5" x14ac:dyDescent="0.25">
      <c r="E142"/>
    </row>
    <row r="143" spans="5:5" x14ac:dyDescent="0.25">
      <c r="E143"/>
    </row>
    <row r="144" spans="5:5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  <row r="175" spans="5:5" x14ac:dyDescent="0.25">
      <c r="E175"/>
    </row>
    <row r="176" spans="5:5" x14ac:dyDescent="0.25">
      <c r="E176"/>
    </row>
    <row r="177" spans="5:5" x14ac:dyDescent="0.25">
      <c r="E177"/>
    </row>
    <row r="178" spans="5:5" x14ac:dyDescent="0.25">
      <c r="E178"/>
    </row>
    <row r="179" spans="5:5" x14ac:dyDescent="0.25">
      <c r="E179"/>
    </row>
    <row r="180" spans="5:5" x14ac:dyDescent="0.25">
      <c r="E180"/>
    </row>
    <row r="181" spans="5:5" x14ac:dyDescent="0.25">
      <c r="E181"/>
    </row>
    <row r="182" spans="5:5" x14ac:dyDescent="0.25">
      <c r="E182"/>
    </row>
    <row r="183" spans="5:5" x14ac:dyDescent="0.25">
      <c r="E183"/>
    </row>
    <row r="184" spans="5:5" x14ac:dyDescent="0.25">
      <c r="E184"/>
    </row>
    <row r="185" spans="5:5" x14ac:dyDescent="0.25">
      <c r="E185"/>
    </row>
    <row r="186" spans="5:5" x14ac:dyDescent="0.25">
      <c r="E186"/>
    </row>
    <row r="187" spans="5:5" x14ac:dyDescent="0.25">
      <c r="E187"/>
    </row>
    <row r="188" spans="5:5" x14ac:dyDescent="0.25">
      <c r="E188"/>
    </row>
    <row r="189" spans="5:5" x14ac:dyDescent="0.25">
      <c r="E189"/>
    </row>
    <row r="190" spans="5:5" x14ac:dyDescent="0.25">
      <c r="E190"/>
    </row>
    <row r="191" spans="5:5" x14ac:dyDescent="0.25">
      <c r="E191"/>
    </row>
    <row r="192" spans="5:5" x14ac:dyDescent="0.25">
      <c r="E192"/>
    </row>
    <row r="193" spans="5:5" x14ac:dyDescent="0.25">
      <c r="E193"/>
    </row>
    <row r="194" spans="5:5" x14ac:dyDescent="0.25">
      <c r="E194"/>
    </row>
    <row r="195" spans="5:5" x14ac:dyDescent="0.25">
      <c r="E195"/>
    </row>
    <row r="196" spans="5:5" x14ac:dyDescent="0.25">
      <c r="E196"/>
    </row>
    <row r="197" spans="5:5" x14ac:dyDescent="0.25">
      <c r="E197"/>
    </row>
    <row r="198" spans="5:5" x14ac:dyDescent="0.25">
      <c r="E198"/>
    </row>
    <row r="199" spans="5:5" x14ac:dyDescent="0.25">
      <c r="E199"/>
    </row>
    <row r="200" spans="5:5" x14ac:dyDescent="0.25">
      <c r="E200"/>
    </row>
    <row r="201" spans="5:5" x14ac:dyDescent="0.25">
      <c r="E201"/>
    </row>
    <row r="202" spans="5:5" x14ac:dyDescent="0.25">
      <c r="E202"/>
    </row>
    <row r="203" spans="5:5" x14ac:dyDescent="0.25">
      <c r="E203"/>
    </row>
    <row r="204" spans="5:5" x14ac:dyDescent="0.25">
      <c r="E204"/>
    </row>
    <row r="205" spans="5:5" x14ac:dyDescent="0.25">
      <c r="E205"/>
    </row>
    <row r="206" spans="5:5" x14ac:dyDescent="0.25">
      <c r="E206"/>
    </row>
    <row r="207" spans="5:5" x14ac:dyDescent="0.25">
      <c r="E207"/>
    </row>
    <row r="208" spans="5:5" x14ac:dyDescent="0.25">
      <c r="E208"/>
    </row>
    <row r="209" spans="5:5" x14ac:dyDescent="0.25">
      <c r="E209"/>
    </row>
    <row r="210" spans="5:5" x14ac:dyDescent="0.25">
      <c r="E210"/>
    </row>
    <row r="211" spans="5:5" x14ac:dyDescent="0.25">
      <c r="E211"/>
    </row>
    <row r="212" spans="5:5" x14ac:dyDescent="0.25">
      <c r="E212"/>
    </row>
    <row r="213" spans="5:5" x14ac:dyDescent="0.25">
      <c r="E213"/>
    </row>
    <row r="214" spans="5:5" x14ac:dyDescent="0.25">
      <c r="E214"/>
    </row>
    <row r="215" spans="5:5" x14ac:dyDescent="0.25">
      <c r="E215"/>
    </row>
    <row r="216" spans="5:5" x14ac:dyDescent="0.25">
      <c r="E216"/>
    </row>
    <row r="217" spans="5:5" x14ac:dyDescent="0.25">
      <c r="E217"/>
    </row>
    <row r="218" spans="5:5" x14ac:dyDescent="0.25">
      <c r="E218"/>
    </row>
    <row r="219" spans="5:5" x14ac:dyDescent="0.25">
      <c r="E219"/>
    </row>
    <row r="220" spans="5:5" x14ac:dyDescent="0.25">
      <c r="E220"/>
    </row>
    <row r="221" spans="5:5" x14ac:dyDescent="0.25">
      <c r="E221"/>
    </row>
    <row r="222" spans="5:5" x14ac:dyDescent="0.25">
      <c r="E222"/>
    </row>
    <row r="223" spans="5:5" x14ac:dyDescent="0.25">
      <c r="E223"/>
    </row>
    <row r="224" spans="5:5" x14ac:dyDescent="0.25">
      <c r="E224"/>
    </row>
    <row r="225" spans="5:5" x14ac:dyDescent="0.25">
      <c r="E225"/>
    </row>
    <row r="226" spans="5:5" x14ac:dyDescent="0.25">
      <c r="E226"/>
    </row>
    <row r="227" spans="5:5" x14ac:dyDescent="0.25">
      <c r="E227"/>
    </row>
    <row r="228" spans="5:5" x14ac:dyDescent="0.25">
      <c r="E228"/>
    </row>
    <row r="229" spans="5:5" x14ac:dyDescent="0.25">
      <c r="E229"/>
    </row>
    <row r="230" spans="5:5" x14ac:dyDescent="0.25">
      <c r="E230"/>
    </row>
    <row r="231" spans="5:5" x14ac:dyDescent="0.25">
      <c r="E231"/>
    </row>
    <row r="232" spans="5:5" x14ac:dyDescent="0.25">
      <c r="E232"/>
    </row>
    <row r="233" spans="5:5" x14ac:dyDescent="0.25">
      <c r="E233"/>
    </row>
    <row r="234" spans="5:5" x14ac:dyDescent="0.25">
      <c r="E234"/>
    </row>
    <row r="235" spans="5:5" x14ac:dyDescent="0.25">
      <c r="E235"/>
    </row>
    <row r="236" spans="5:5" x14ac:dyDescent="0.25">
      <c r="E236"/>
    </row>
    <row r="237" spans="5:5" x14ac:dyDescent="0.25">
      <c r="E237"/>
    </row>
    <row r="238" spans="5:5" x14ac:dyDescent="0.25">
      <c r="E238"/>
    </row>
    <row r="239" spans="5:5" x14ac:dyDescent="0.25">
      <c r="E239"/>
    </row>
    <row r="240" spans="5:5" x14ac:dyDescent="0.25">
      <c r="E240"/>
    </row>
    <row r="241" spans="5:5" x14ac:dyDescent="0.25">
      <c r="E241"/>
    </row>
    <row r="242" spans="5:5" x14ac:dyDescent="0.25">
      <c r="E242"/>
    </row>
    <row r="243" spans="5:5" x14ac:dyDescent="0.25">
      <c r="E243"/>
    </row>
    <row r="244" spans="5:5" x14ac:dyDescent="0.25">
      <c r="E244"/>
    </row>
    <row r="245" spans="5:5" x14ac:dyDescent="0.25">
      <c r="E245"/>
    </row>
    <row r="246" spans="5:5" x14ac:dyDescent="0.25">
      <c r="E246"/>
    </row>
    <row r="247" spans="5:5" x14ac:dyDescent="0.25">
      <c r="E247"/>
    </row>
    <row r="248" spans="5:5" x14ac:dyDescent="0.25">
      <c r="E248"/>
    </row>
    <row r="249" spans="5:5" x14ac:dyDescent="0.25">
      <c r="E249"/>
    </row>
    <row r="250" spans="5:5" x14ac:dyDescent="0.25">
      <c r="E250"/>
    </row>
    <row r="251" spans="5:5" x14ac:dyDescent="0.25">
      <c r="E251"/>
    </row>
    <row r="252" spans="5:5" x14ac:dyDescent="0.25">
      <c r="E252"/>
    </row>
    <row r="253" spans="5:5" x14ac:dyDescent="0.25">
      <c r="E253"/>
    </row>
    <row r="254" spans="5:5" x14ac:dyDescent="0.25">
      <c r="E254"/>
    </row>
    <row r="255" spans="5:5" x14ac:dyDescent="0.25">
      <c r="E255"/>
    </row>
    <row r="256" spans="5:5" x14ac:dyDescent="0.25">
      <c r="E256"/>
    </row>
    <row r="257" spans="5:5" x14ac:dyDescent="0.25">
      <c r="E257"/>
    </row>
    <row r="258" spans="5:5" x14ac:dyDescent="0.25">
      <c r="E258"/>
    </row>
    <row r="259" spans="5:5" x14ac:dyDescent="0.25">
      <c r="E259"/>
    </row>
    <row r="260" spans="5:5" x14ac:dyDescent="0.25">
      <c r="E260"/>
    </row>
    <row r="261" spans="5:5" x14ac:dyDescent="0.25">
      <c r="E261"/>
    </row>
    <row r="262" spans="5:5" x14ac:dyDescent="0.25">
      <c r="E262"/>
    </row>
    <row r="263" spans="5:5" x14ac:dyDescent="0.25">
      <c r="E263"/>
    </row>
    <row r="264" spans="5:5" x14ac:dyDescent="0.25">
      <c r="E264"/>
    </row>
    <row r="265" spans="5:5" x14ac:dyDescent="0.25">
      <c r="E265"/>
    </row>
    <row r="266" spans="5:5" x14ac:dyDescent="0.25">
      <c r="E266"/>
    </row>
    <row r="267" spans="5:5" x14ac:dyDescent="0.25">
      <c r="E267"/>
    </row>
    <row r="268" spans="5:5" x14ac:dyDescent="0.25">
      <c r="E268"/>
    </row>
    <row r="269" spans="5:5" x14ac:dyDescent="0.25">
      <c r="E269"/>
    </row>
    <row r="270" spans="5:5" x14ac:dyDescent="0.25">
      <c r="E270"/>
    </row>
    <row r="271" spans="5:5" x14ac:dyDescent="0.25">
      <c r="E271"/>
    </row>
    <row r="272" spans="5:5" x14ac:dyDescent="0.25">
      <c r="E272"/>
    </row>
    <row r="273" spans="5:5" x14ac:dyDescent="0.25">
      <c r="E273"/>
    </row>
    <row r="274" spans="5:5" x14ac:dyDescent="0.25">
      <c r="E274"/>
    </row>
    <row r="275" spans="5:5" x14ac:dyDescent="0.25">
      <c r="E275"/>
    </row>
    <row r="276" spans="5:5" x14ac:dyDescent="0.25">
      <c r="E276"/>
    </row>
    <row r="277" spans="5:5" x14ac:dyDescent="0.25">
      <c r="E277"/>
    </row>
    <row r="278" spans="5:5" x14ac:dyDescent="0.25">
      <c r="E278"/>
    </row>
    <row r="279" spans="5:5" x14ac:dyDescent="0.25">
      <c r="E279"/>
    </row>
    <row r="280" spans="5:5" x14ac:dyDescent="0.25">
      <c r="E280"/>
    </row>
    <row r="281" spans="5:5" x14ac:dyDescent="0.25">
      <c r="E281"/>
    </row>
    <row r="282" spans="5:5" x14ac:dyDescent="0.25">
      <c r="E282"/>
    </row>
    <row r="283" spans="5:5" x14ac:dyDescent="0.25">
      <c r="E283"/>
    </row>
    <row r="284" spans="5:5" x14ac:dyDescent="0.25">
      <c r="E284"/>
    </row>
    <row r="285" spans="5:5" x14ac:dyDescent="0.25">
      <c r="E285"/>
    </row>
    <row r="286" spans="5:5" x14ac:dyDescent="0.25">
      <c r="E286"/>
    </row>
    <row r="287" spans="5:5" x14ac:dyDescent="0.25">
      <c r="E287"/>
    </row>
    <row r="288" spans="5:5" x14ac:dyDescent="0.25">
      <c r="E288"/>
    </row>
    <row r="289" spans="5:5" x14ac:dyDescent="0.25">
      <c r="E289"/>
    </row>
    <row r="290" spans="5:5" x14ac:dyDescent="0.25">
      <c r="E290"/>
    </row>
    <row r="291" spans="5:5" x14ac:dyDescent="0.25">
      <c r="E291"/>
    </row>
    <row r="292" spans="5:5" x14ac:dyDescent="0.25">
      <c r="E292"/>
    </row>
    <row r="293" spans="5:5" x14ac:dyDescent="0.25">
      <c r="E293"/>
    </row>
    <row r="294" spans="5:5" x14ac:dyDescent="0.25">
      <c r="E294"/>
    </row>
    <row r="295" spans="5:5" x14ac:dyDescent="0.25">
      <c r="E295"/>
    </row>
    <row r="296" spans="5:5" x14ac:dyDescent="0.25">
      <c r="E296"/>
    </row>
    <row r="297" spans="5:5" x14ac:dyDescent="0.25">
      <c r="E297"/>
    </row>
    <row r="298" spans="5:5" x14ac:dyDescent="0.25">
      <c r="E298"/>
    </row>
    <row r="299" spans="5:5" x14ac:dyDescent="0.25">
      <c r="E299"/>
    </row>
    <row r="300" spans="5:5" x14ac:dyDescent="0.25">
      <c r="E300"/>
    </row>
    <row r="301" spans="5:5" x14ac:dyDescent="0.25">
      <c r="E301"/>
    </row>
    <row r="302" spans="5:5" x14ac:dyDescent="0.25">
      <c r="E302"/>
    </row>
    <row r="303" spans="5:5" x14ac:dyDescent="0.25">
      <c r="E303"/>
    </row>
    <row r="304" spans="5:5" x14ac:dyDescent="0.25">
      <c r="E304"/>
    </row>
    <row r="305" spans="5:5" x14ac:dyDescent="0.25">
      <c r="E305"/>
    </row>
    <row r="306" spans="5:5" x14ac:dyDescent="0.25">
      <c r="E306"/>
    </row>
    <row r="307" spans="5:5" x14ac:dyDescent="0.25">
      <c r="E307"/>
    </row>
    <row r="308" spans="5:5" x14ac:dyDescent="0.25">
      <c r="E308"/>
    </row>
    <row r="309" spans="5:5" x14ac:dyDescent="0.25">
      <c r="E309"/>
    </row>
    <row r="310" spans="5:5" x14ac:dyDescent="0.25">
      <c r="E310"/>
    </row>
    <row r="311" spans="5:5" x14ac:dyDescent="0.25">
      <c r="E311"/>
    </row>
    <row r="312" spans="5:5" x14ac:dyDescent="0.25">
      <c r="E312"/>
    </row>
    <row r="313" spans="5:5" x14ac:dyDescent="0.25">
      <c r="E313"/>
    </row>
    <row r="314" spans="5:5" x14ac:dyDescent="0.25">
      <c r="E314"/>
    </row>
    <row r="315" spans="5:5" x14ac:dyDescent="0.25">
      <c r="E315"/>
    </row>
    <row r="316" spans="5:5" x14ac:dyDescent="0.25">
      <c r="E316"/>
    </row>
    <row r="317" spans="5:5" x14ac:dyDescent="0.25">
      <c r="E317"/>
    </row>
    <row r="318" spans="5:5" x14ac:dyDescent="0.25">
      <c r="E318"/>
    </row>
    <row r="319" spans="5:5" x14ac:dyDescent="0.25">
      <c r="E319"/>
    </row>
    <row r="320" spans="5:5" x14ac:dyDescent="0.25">
      <c r="E320"/>
    </row>
    <row r="321" spans="5:5" x14ac:dyDescent="0.25">
      <c r="E321"/>
    </row>
    <row r="322" spans="5:5" x14ac:dyDescent="0.25">
      <c r="E322"/>
    </row>
    <row r="323" spans="5:5" x14ac:dyDescent="0.25">
      <c r="E323"/>
    </row>
    <row r="324" spans="5:5" x14ac:dyDescent="0.25">
      <c r="E324"/>
    </row>
    <row r="325" spans="5:5" x14ac:dyDescent="0.25">
      <c r="E325"/>
    </row>
    <row r="326" spans="5:5" x14ac:dyDescent="0.25">
      <c r="E326"/>
    </row>
    <row r="327" spans="5:5" x14ac:dyDescent="0.25">
      <c r="E327"/>
    </row>
    <row r="328" spans="5:5" x14ac:dyDescent="0.25">
      <c r="E328"/>
    </row>
    <row r="329" spans="5:5" x14ac:dyDescent="0.25">
      <c r="E329"/>
    </row>
    <row r="330" spans="5:5" x14ac:dyDescent="0.25">
      <c r="E330"/>
    </row>
    <row r="331" spans="5:5" x14ac:dyDescent="0.25">
      <c r="E331"/>
    </row>
    <row r="332" spans="5:5" x14ac:dyDescent="0.25">
      <c r="E332"/>
    </row>
    <row r="333" spans="5:5" x14ac:dyDescent="0.25">
      <c r="E333"/>
    </row>
    <row r="334" spans="5:5" x14ac:dyDescent="0.25">
      <c r="E334"/>
    </row>
    <row r="335" spans="5:5" x14ac:dyDescent="0.25">
      <c r="E335"/>
    </row>
    <row r="336" spans="5:5" x14ac:dyDescent="0.25">
      <c r="E336"/>
    </row>
    <row r="337" spans="5:5" x14ac:dyDescent="0.25">
      <c r="E337"/>
    </row>
    <row r="338" spans="5:5" x14ac:dyDescent="0.25">
      <c r="E338"/>
    </row>
    <row r="339" spans="5:5" x14ac:dyDescent="0.25">
      <c r="E339"/>
    </row>
    <row r="340" spans="5:5" x14ac:dyDescent="0.25">
      <c r="E340"/>
    </row>
    <row r="341" spans="5:5" x14ac:dyDescent="0.25">
      <c r="E341"/>
    </row>
    <row r="342" spans="5:5" x14ac:dyDescent="0.25">
      <c r="E342"/>
    </row>
    <row r="343" spans="5:5" x14ac:dyDescent="0.25">
      <c r="E343"/>
    </row>
    <row r="344" spans="5:5" x14ac:dyDescent="0.25">
      <c r="E344"/>
    </row>
    <row r="345" spans="5:5" x14ac:dyDescent="0.25">
      <c r="E345"/>
    </row>
    <row r="346" spans="5:5" x14ac:dyDescent="0.25">
      <c r="E346"/>
    </row>
    <row r="347" spans="5:5" x14ac:dyDescent="0.25">
      <c r="E347"/>
    </row>
    <row r="348" spans="5:5" x14ac:dyDescent="0.25">
      <c r="E348"/>
    </row>
    <row r="349" spans="5:5" x14ac:dyDescent="0.25">
      <c r="E349"/>
    </row>
    <row r="350" spans="5:5" x14ac:dyDescent="0.25">
      <c r="E350"/>
    </row>
    <row r="351" spans="5:5" x14ac:dyDescent="0.25">
      <c r="E351"/>
    </row>
    <row r="352" spans="5:5" x14ac:dyDescent="0.25">
      <c r="E352"/>
    </row>
    <row r="353" spans="5:5" x14ac:dyDescent="0.25">
      <c r="E353"/>
    </row>
    <row r="354" spans="5:5" x14ac:dyDescent="0.25">
      <c r="E354"/>
    </row>
    <row r="355" spans="5:5" x14ac:dyDescent="0.25">
      <c r="E355"/>
    </row>
    <row r="356" spans="5:5" x14ac:dyDescent="0.25">
      <c r="E356"/>
    </row>
    <row r="357" spans="5:5" x14ac:dyDescent="0.25">
      <c r="E357"/>
    </row>
    <row r="358" spans="5:5" x14ac:dyDescent="0.25">
      <c r="E358"/>
    </row>
    <row r="359" spans="5:5" x14ac:dyDescent="0.25">
      <c r="E359"/>
    </row>
    <row r="360" spans="5:5" x14ac:dyDescent="0.25">
      <c r="E360"/>
    </row>
    <row r="361" spans="5:5" x14ac:dyDescent="0.25">
      <c r="E361"/>
    </row>
    <row r="362" spans="5:5" x14ac:dyDescent="0.25">
      <c r="E362"/>
    </row>
    <row r="363" spans="5:5" x14ac:dyDescent="0.25">
      <c r="E363"/>
    </row>
    <row r="364" spans="5:5" x14ac:dyDescent="0.25">
      <c r="E364"/>
    </row>
    <row r="365" spans="5:5" x14ac:dyDescent="0.25">
      <c r="E365"/>
    </row>
    <row r="366" spans="5:5" x14ac:dyDescent="0.25">
      <c r="E366"/>
    </row>
    <row r="367" spans="5:5" x14ac:dyDescent="0.25">
      <c r="E367"/>
    </row>
    <row r="368" spans="5:5" x14ac:dyDescent="0.25">
      <c r="E368"/>
    </row>
    <row r="369" spans="5:5" x14ac:dyDescent="0.25">
      <c r="E369"/>
    </row>
    <row r="370" spans="5:5" x14ac:dyDescent="0.25">
      <c r="E370"/>
    </row>
    <row r="371" spans="5:5" x14ac:dyDescent="0.25">
      <c r="E371"/>
    </row>
    <row r="372" spans="5:5" x14ac:dyDescent="0.25">
      <c r="E372"/>
    </row>
    <row r="373" spans="5:5" x14ac:dyDescent="0.25">
      <c r="E373"/>
    </row>
    <row r="374" spans="5:5" x14ac:dyDescent="0.25">
      <c r="E374"/>
    </row>
    <row r="375" spans="5:5" x14ac:dyDescent="0.25">
      <c r="E375"/>
    </row>
    <row r="376" spans="5:5" x14ac:dyDescent="0.25">
      <c r="E376"/>
    </row>
    <row r="377" spans="5:5" x14ac:dyDescent="0.25">
      <c r="E377"/>
    </row>
    <row r="378" spans="5:5" x14ac:dyDescent="0.25">
      <c r="E378"/>
    </row>
    <row r="379" spans="5:5" x14ac:dyDescent="0.25">
      <c r="E379"/>
    </row>
    <row r="380" spans="5:5" x14ac:dyDescent="0.25">
      <c r="E380"/>
    </row>
    <row r="381" spans="5:5" x14ac:dyDescent="0.25">
      <c r="E381"/>
    </row>
    <row r="382" spans="5:5" x14ac:dyDescent="0.25">
      <c r="E382"/>
    </row>
    <row r="383" spans="5:5" x14ac:dyDescent="0.25">
      <c r="E383"/>
    </row>
    <row r="384" spans="5:5" x14ac:dyDescent="0.25">
      <c r="E384"/>
    </row>
    <row r="385" spans="5:5" x14ac:dyDescent="0.25">
      <c r="E385"/>
    </row>
    <row r="386" spans="5:5" x14ac:dyDescent="0.25">
      <c r="E386"/>
    </row>
    <row r="387" spans="5:5" x14ac:dyDescent="0.25">
      <c r="E387"/>
    </row>
    <row r="388" spans="5:5" x14ac:dyDescent="0.25">
      <c r="E388"/>
    </row>
    <row r="389" spans="5:5" x14ac:dyDescent="0.25">
      <c r="E389"/>
    </row>
    <row r="390" spans="5:5" x14ac:dyDescent="0.25">
      <c r="E390"/>
    </row>
    <row r="391" spans="5:5" x14ac:dyDescent="0.25">
      <c r="E391"/>
    </row>
    <row r="392" spans="5:5" x14ac:dyDescent="0.25">
      <c r="E392"/>
    </row>
    <row r="393" spans="5:5" x14ac:dyDescent="0.25">
      <c r="E393"/>
    </row>
    <row r="394" spans="5:5" x14ac:dyDescent="0.25">
      <c r="E394"/>
    </row>
    <row r="395" spans="5:5" x14ac:dyDescent="0.25">
      <c r="E395"/>
    </row>
    <row r="396" spans="5:5" x14ac:dyDescent="0.25">
      <c r="E396"/>
    </row>
    <row r="397" spans="5:5" x14ac:dyDescent="0.25">
      <c r="E397"/>
    </row>
    <row r="398" spans="5:5" x14ac:dyDescent="0.25">
      <c r="E398"/>
    </row>
    <row r="399" spans="5:5" x14ac:dyDescent="0.25">
      <c r="E399"/>
    </row>
    <row r="400" spans="5:5" x14ac:dyDescent="0.25">
      <c r="E400"/>
    </row>
    <row r="401" spans="5:5" x14ac:dyDescent="0.25">
      <c r="E401"/>
    </row>
    <row r="402" spans="5:5" x14ac:dyDescent="0.25">
      <c r="E402"/>
    </row>
    <row r="403" spans="5:5" x14ac:dyDescent="0.25">
      <c r="E403"/>
    </row>
    <row r="404" spans="5:5" x14ac:dyDescent="0.25">
      <c r="E404"/>
    </row>
    <row r="405" spans="5:5" x14ac:dyDescent="0.25">
      <c r="E405"/>
    </row>
    <row r="406" spans="5:5" x14ac:dyDescent="0.25">
      <c r="E406"/>
    </row>
    <row r="407" spans="5:5" x14ac:dyDescent="0.25">
      <c r="E407"/>
    </row>
    <row r="408" spans="5:5" x14ac:dyDescent="0.25">
      <c r="E408"/>
    </row>
    <row r="409" spans="5:5" x14ac:dyDescent="0.25">
      <c r="E409"/>
    </row>
    <row r="410" spans="5:5" x14ac:dyDescent="0.25">
      <c r="E410"/>
    </row>
    <row r="411" spans="5:5" x14ac:dyDescent="0.25">
      <c r="E411"/>
    </row>
    <row r="412" spans="5:5" x14ac:dyDescent="0.25">
      <c r="E412"/>
    </row>
    <row r="413" spans="5:5" x14ac:dyDescent="0.25">
      <c r="E413"/>
    </row>
    <row r="414" spans="5:5" x14ac:dyDescent="0.25">
      <c r="E414"/>
    </row>
    <row r="415" spans="5:5" x14ac:dyDescent="0.25">
      <c r="E415"/>
    </row>
    <row r="416" spans="5:5" x14ac:dyDescent="0.25">
      <c r="E416"/>
    </row>
    <row r="417" spans="5:5" x14ac:dyDescent="0.25">
      <c r="E417"/>
    </row>
    <row r="418" spans="5:5" x14ac:dyDescent="0.25">
      <c r="E418"/>
    </row>
    <row r="419" spans="5:5" x14ac:dyDescent="0.25">
      <c r="E419"/>
    </row>
    <row r="420" spans="5:5" x14ac:dyDescent="0.25">
      <c r="E420"/>
    </row>
    <row r="421" spans="5:5" x14ac:dyDescent="0.25">
      <c r="E421"/>
    </row>
    <row r="422" spans="5:5" x14ac:dyDescent="0.25">
      <c r="E422"/>
    </row>
    <row r="423" spans="5:5" x14ac:dyDescent="0.25">
      <c r="E423"/>
    </row>
    <row r="424" spans="5:5" x14ac:dyDescent="0.25">
      <c r="E424"/>
    </row>
    <row r="425" spans="5:5" x14ac:dyDescent="0.25">
      <c r="E425"/>
    </row>
    <row r="426" spans="5:5" x14ac:dyDescent="0.25">
      <c r="E426"/>
    </row>
    <row r="427" spans="5:5" x14ac:dyDescent="0.25">
      <c r="E427"/>
    </row>
    <row r="428" spans="5:5" x14ac:dyDescent="0.25">
      <c r="E428"/>
    </row>
    <row r="429" spans="5:5" x14ac:dyDescent="0.25">
      <c r="E429"/>
    </row>
    <row r="430" spans="5:5" x14ac:dyDescent="0.25">
      <c r="E430"/>
    </row>
    <row r="431" spans="5:5" x14ac:dyDescent="0.25">
      <c r="E431"/>
    </row>
    <row r="432" spans="5:5" x14ac:dyDescent="0.25">
      <c r="E432"/>
    </row>
    <row r="433" spans="5:5" x14ac:dyDescent="0.25">
      <c r="E433"/>
    </row>
    <row r="434" spans="5:5" x14ac:dyDescent="0.25">
      <c r="E434"/>
    </row>
    <row r="435" spans="5:5" x14ac:dyDescent="0.25">
      <c r="E435"/>
    </row>
    <row r="436" spans="5:5" x14ac:dyDescent="0.25">
      <c r="E436"/>
    </row>
    <row r="437" spans="5:5" x14ac:dyDescent="0.25">
      <c r="E437"/>
    </row>
    <row r="438" spans="5:5" x14ac:dyDescent="0.25">
      <c r="E438"/>
    </row>
    <row r="439" spans="5:5" x14ac:dyDescent="0.25">
      <c r="E439"/>
    </row>
    <row r="440" spans="5:5" x14ac:dyDescent="0.25">
      <c r="E440"/>
    </row>
    <row r="441" spans="5:5" x14ac:dyDescent="0.25">
      <c r="E441"/>
    </row>
    <row r="442" spans="5:5" x14ac:dyDescent="0.25">
      <c r="E442"/>
    </row>
    <row r="443" spans="5:5" x14ac:dyDescent="0.25">
      <c r="E443"/>
    </row>
    <row r="444" spans="5:5" x14ac:dyDescent="0.25">
      <c r="E444"/>
    </row>
    <row r="445" spans="5:5" x14ac:dyDescent="0.25">
      <c r="E445"/>
    </row>
    <row r="446" spans="5:5" x14ac:dyDescent="0.25">
      <c r="E446"/>
    </row>
    <row r="447" spans="5:5" x14ac:dyDescent="0.25">
      <c r="E447"/>
    </row>
    <row r="448" spans="5:5" x14ac:dyDescent="0.25">
      <c r="E448"/>
    </row>
    <row r="449" spans="5:5" x14ac:dyDescent="0.25">
      <c r="E449"/>
    </row>
    <row r="450" spans="5:5" x14ac:dyDescent="0.25">
      <c r="E450"/>
    </row>
    <row r="451" spans="5:5" x14ac:dyDescent="0.25">
      <c r="E451"/>
    </row>
    <row r="452" spans="5:5" x14ac:dyDescent="0.25">
      <c r="E452"/>
    </row>
    <row r="453" spans="5:5" x14ac:dyDescent="0.25">
      <c r="E453"/>
    </row>
    <row r="454" spans="5:5" x14ac:dyDescent="0.25">
      <c r="E454"/>
    </row>
    <row r="455" spans="5:5" x14ac:dyDescent="0.25">
      <c r="E455"/>
    </row>
    <row r="456" spans="5:5" x14ac:dyDescent="0.25">
      <c r="E456"/>
    </row>
    <row r="457" spans="5:5" x14ac:dyDescent="0.25">
      <c r="E457"/>
    </row>
    <row r="458" spans="5:5" x14ac:dyDescent="0.25">
      <c r="E458"/>
    </row>
    <row r="459" spans="5:5" x14ac:dyDescent="0.25">
      <c r="E459"/>
    </row>
    <row r="460" spans="5:5" x14ac:dyDescent="0.25">
      <c r="E460"/>
    </row>
    <row r="461" spans="5:5" x14ac:dyDescent="0.25">
      <c r="E461"/>
    </row>
    <row r="462" spans="5:5" x14ac:dyDescent="0.25">
      <c r="E462"/>
    </row>
    <row r="463" spans="5:5" x14ac:dyDescent="0.25">
      <c r="E463"/>
    </row>
    <row r="464" spans="5:5" x14ac:dyDescent="0.25">
      <c r="E464"/>
    </row>
    <row r="465" spans="5:5" x14ac:dyDescent="0.25">
      <c r="E465"/>
    </row>
    <row r="466" spans="5:5" x14ac:dyDescent="0.25">
      <c r="E466"/>
    </row>
    <row r="467" spans="5:5" x14ac:dyDescent="0.25">
      <c r="E467"/>
    </row>
    <row r="468" spans="5:5" x14ac:dyDescent="0.25">
      <c r="E468"/>
    </row>
    <row r="469" spans="5:5" x14ac:dyDescent="0.25">
      <c r="E469"/>
    </row>
    <row r="470" spans="5:5" x14ac:dyDescent="0.25">
      <c r="E470"/>
    </row>
    <row r="471" spans="5:5" x14ac:dyDescent="0.25">
      <c r="E471"/>
    </row>
    <row r="472" spans="5:5" x14ac:dyDescent="0.25">
      <c r="E472"/>
    </row>
    <row r="473" spans="5:5" x14ac:dyDescent="0.25">
      <c r="E473"/>
    </row>
    <row r="474" spans="5:5" x14ac:dyDescent="0.25">
      <c r="E474"/>
    </row>
    <row r="475" spans="5:5" x14ac:dyDescent="0.25">
      <c r="E475"/>
    </row>
    <row r="476" spans="5:5" x14ac:dyDescent="0.25">
      <c r="E476"/>
    </row>
    <row r="477" spans="5:5" x14ac:dyDescent="0.25">
      <c r="E477"/>
    </row>
    <row r="478" spans="5:5" x14ac:dyDescent="0.25">
      <c r="E478"/>
    </row>
    <row r="479" spans="5:5" x14ac:dyDescent="0.25">
      <c r="E479"/>
    </row>
    <row r="480" spans="5:5" x14ac:dyDescent="0.25">
      <c r="E480"/>
    </row>
    <row r="481" spans="5:5" x14ac:dyDescent="0.25">
      <c r="E481"/>
    </row>
    <row r="482" spans="5:5" x14ac:dyDescent="0.25">
      <c r="E482"/>
    </row>
    <row r="483" spans="5:5" x14ac:dyDescent="0.25">
      <c r="E483"/>
    </row>
    <row r="484" spans="5:5" x14ac:dyDescent="0.25">
      <c r="E484"/>
    </row>
    <row r="485" spans="5:5" x14ac:dyDescent="0.25">
      <c r="E485"/>
    </row>
    <row r="486" spans="5:5" x14ac:dyDescent="0.25">
      <c r="E486"/>
    </row>
    <row r="487" spans="5:5" x14ac:dyDescent="0.25">
      <c r="E487"/>
    </row>
    <row r="488" spans="5:5" x14ac:dyDescent="0.25">
      <c r="E488"/>
    </row>
    <row r="489" spans="5:5" x14ac:dyDescent="0.25">
      <c r="E489"/>
    </row>
    <row r="490" spans="5:5" x14ac:dyDescent="0.25">
      <c r="E490"/>
    </row>
    <row r="491" spans="5:5" x14ac:dyDescent="0.25">
      <c r="E491"/>
    </row>
    <row r="492" spans="5:5" x14ac:dyDescent="0.25">
      <c r="E492"/>
    </row>
    <row r="493" spans="5:5" x14ac:dyDescent="0.25">
      <c r="E493"/>
    </row>
    <row r="494" spans="5:5" x14ac:dyDescent="0.25">
      <c r="E494"/>
    </row>
    <row r="495" spans="5:5" x14ac:dyDescent="0.25">
      <c r="E495"/>
    </row>
    <row r="496" spans="5:5" x14ac:dyDescent="0.25">
      <c r="E496"/>
    </row>
    <row r="497" spans="5:5" x14ac:dyDescent="0.25">
      <c r="E497"/>
    </row>
    <row r="498" spans="5:5" x14ac:dyDescent="0.25">
      <c r="E498"/>
    </row>
    <row r="499" spans="5:5" x14ac:dyDescent="0.25">
      <c r="E499"/>
    </row>
    <row r="500" spans="5:5" x14ac:dyDescent="0.25">
      <c r="E500"/>
    </row>
    <row r="501" spans="5:5" x14ac:dyDescent="0.25">
      <c r="E501"/>
    </row>
    <row r="502" spans="5:5" x14ac:dyDescent="0.25">
      <c r="E502"/>
    </row>
    <row r="503" spans="5:5" x14ac:dyDescent="0.25">
      <c r="E503"/>
    </row>
    <row r="504" spans="5:5" x14ac:dyDescent="0.25">
      <c r="E504"/>
    </row>
    <row r="505" spans="5:5" x14ac:dyDescent="0.25">
      <c r="E505"/>
    </row>
    <row r="506" spans="5:5" x14ac:dyDescent="0.25">
      <c r="E506"/>
    </row>
    <row r="507" spans="5:5" x14ac:dyDescent="0.25">
      <c r="E507"/>
    </row>
    <row r="508" spans="5:5" x14ac:dyDescent="0.25">
      <c r="E508"/>
    </row>
    <row r="509" spans="5:5" x14ac:dyDescent="0.25">
      <c r="E509"/>
    </row>
    <row r="510" spans="5:5" x14ac:dyDescent="0.25">
      <c r="E510"/>
    </row>
    <row r="511" spans="5:5" x14ac:dyDescent="0.25">
      <c r="E511"/>
    </row>
    <row r="512" spans="5:5" x14ac:dyDescent="0.25">
      <c r="E512"/>
    </row>
    <row r="513" spans="5:5" x14ac:dyDescent="0.25">
      <c r="E513"/>
    </row>
    <row r="514" spans="5:5" x14ac:dyDescent="0.25">
      <c r="E514"/>
    </row>
    <row r="515" spans="5:5" x14ac:dyDescent="0.25">
      <c r="E515"/>
    </row>
    <row r="516" spans="5:5" x14ac:dyDescent="0.25">
      <c r="E516"/>
    </row>
    <row r="517" spans="5:5" x14ac:dyDescent="0.25">
      <c r="E517"/>
    </row>
    <row r="518" spans="5:5" x14ac:dyDescent="0.25">
      <c r="E518"/>
    </row>
    <row r="519" spans="5:5" x14ac:dyDescent="0.25">
      <c r="E519"/>
    </row>
    <row r="520" spans="5:5" x14ac:dyDescent="0.25">
      <c r="E520"/>
    </row>
    <row r="521" spans="5:5" x14ac:dyDescent="0.25">
      <c r="E521"/>
    </row>
    <row r="522" spans="5:5" x14ac:dyDescent="0.25">
      <c r="E522"/>
    </row>
    <row r="523" spans="5:5" x14ac:dyDescent="0.25">
      <c r="E523"/>
    </row>
    <row r="524" spans="5:5" x14ac:dyDescent="0.25">
      <c r="E524"/>
    </row>
    <row r="525" spans="5:5" x14ac:dyDescent="0.25">
      <c r="E525"/>
    </row>
    <row r="526" spans="5:5" x14ac:dyDescent="0.25">
      <c r="E526"/>
    </row>
    <row r="527" spans="5:5" x14ac:dyDescent="0.25">
      <c r="E527"/>
    </row>
    <row r="528" spans="5:5" x14ac:dyDescent="0.25">
      <c r="E528"/>
    </row>
    <row r="529" spans="5:5" x14ac:dyDescent="0.25">
      <c r="E529"/>
    </row>
    <row r="530" spans="5:5" x14ac:dyDescent="0.25">
      <c r="E530"/>
    </row>
    <row r="531" spans="5:5" x14ac:dyDescent="0.25">
      <c r="E531"/>
    </row>
    <row r="532" spans="5:5" x14ac:dyDescent="0.25">
      <c r="E532"/>
    </row>
    <row r="533" spans="5:5" x14ac:dyDescent="0.25">
      <c r="E533"/>
    </row>
    <row r="534" spans="5:5" x14ac:dyDescent="0.25">
      <c r="E534"/>
    </row>
    <row r="535" spans="5:5" x14ac:dyDescent="0.25">
      <c r="E535"/>
    </row>
    <row r="536" spans="5:5" x14ac:dyDescent="0.25">
      <c r="E536"/>
    </row>
    <row r="537" spans="5:5" x14ac:dyDescent="0.25">
      <c r="E537"/>
    </row>
    <row r="538" spans="5:5" x14ac:dyDescent="0.25">
      <c r="E538"/>
    </row>
    <row r="539" spans="5:5" x14ac:dyDescent="0.25">
      <c r="E539"/>
    </row>
    <row r="540" spans="5:5" x14ac:dyDescent="0.25">
      <c r="E540"/>
    </row>
    <row r="541" spans="5:5" x14ac:dyDescent="0.25">
      <c r="E541"/>
    </row>
    <row r="542" spans="5:5" x14ac:dyDescent="0.25">
      <c r="E542"/>
    </row>
    <row r="543" spans="5:5" x14ac:dyDescent="0.25">
      <c r="E543"/>
    </row>
    <row r="544" spans="5:5" x14ac:dyDescent="0.25">
      <c r="E544"/>
    </row>
    <row r="545" spans="5:5" x14ac:dyDescent="0.25">
      <c r="E545"/>
    </row>
    <row r="546" spans="5:5" x14ac:dyDescent="0.25">
      <c r="E546"/>
    </row>
    <row r="547" spans="5:5" x14ac:dyDescent="0.25">
      <c r="E547"/>
    </row>
    <row r="548" spans="5:5" x14ac:dyDescent="0.25">
      <c r="E548"/>
    </row>
    <row r="549" spans="5:5" x14ac:dyDescent="0.25">
      <c r="E549"/>
    </row>
    <row r="550" spans="5:5" x14ac:dyDescent="0.25">
      <c r="E550"/>
    </row>
    <row r="551" spans="5:5" x14ac:dyDescent="0.25">
      <c r="E551"/>
    </row>
    <row r="552" spans="5:5" x14ac:dyDescent="0.25">
      <c r="E552"/>
    </row>
    <row r="553" spans="5:5" x14ac:dyDescent="0.25">
      <c r="E553"/>
    </row>
    <row r="554" spans="5:5" x14ac:dyDescent="0.25">
      <c r="E554"/>
    </row>
    <row r="555" spans="5:5" x14ac:dyDescent="0.25">
      <c r="E555"/>
    </row>
    <row r="556" spans="5:5" x14ac:dyDescent="0.25">
      <c r="E556"/>
    </row>
    <row r="557" spans="5:5" x14ac:dyDescent="0.25">
      <c r="E557"/>
    </row>
    <row r="558" spans="5:5" x14ac:dyDescent="0.25">
      <c r="E558"/>
    </row>
    <row r="559" spans="5:5" x14ac:dyDescent="0.25">
      <c r="E559"/>
    </row>
    <row r="560" spans="5:5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2" spans="5:5" x14ac:dyDescent="0.25">
      <c r="E572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  <row r="599" spans="5:5" x14ac:dyDescent="0.25">
      <c r="E599"/>
    </row>
    <row r="600" spans="5:5" x14ac:dyDescent="0.25">
      <c r="E600"/>
    </row>
    <row r="601" spans="5:5" x14ac:dyDescent="0.25">
      <c r="E601"/>
    </row>
  </sheetData>
  <sheetProtection selectLockedCells="1" selectUnlockedCells="1"/>
  <mergeCells count="57">
    <mergeCell ref="A51:B51"/>
    <mergeCell ref="A66:E66"/>
    <mergeCell ref="H7:I7"/>
    <mergeCell ref="A1:F1"/>
    <mergeCell ref="A63:B63"/>
    <mergeCell ref="A52:B52"/>
    <mergeCell ref="A34:B34"/>
    <mergeCell ref="A35:B35"/>
    <mergeCell ref="A39:B39"/>
    <mergeCell ref="A40:B40"/>
    <mergeCell ref="A43:B43"/>
    <mergeCell ref="A48:B48"/>
    <mergeCell ref="H10:I10"/>
    <mergeCell ref="A19:B19"/>
    <mergeCell ref="A44:B44"/>
    <mergeCell ref="A45:B45"/>
    <mergeCell ref="A49:B49"/>
    <mergeCell ref="A53:B53"/>
    <mergeCell ref="A56:B56"/>
    <mergeCell ref="A64:B64"/>
    <mergeCell ref="A65:B65"/>
    <mergeCell ref="A54:B54"/>
    <mergeCell ref="A55:B55"/>
    <mergeCell ref="A42:B42"/>
    <mergeCell ref="A41:B41"/>
    <mergeCell ref="A29:B29"/>
    <mergeCell ref="A50:B50"/>
    <mergeCell ref="A47:B47"/>
    <mergeCell ref="A46:B46"/>
    <mergeCell ref="A38:B38"/>
    <mergeCell ref="A23:B23"/>
    <mergeCell ref="A7:F7"/>
    <mergeCell ref="E8:F8"/>
    <mergeCell ref="A18:B18"/>
    <mergeCell ref="A8:B10"/>
    <mergeCell ref="A16:B16"/>
    <mergeCell ref="A11:B11"/>
    <mergeCell ref="A17:B17"/>
    <mergeCell ref="A20:B20"/>
    <mergeCell ref="A22:B22"/>
    <mergeCell ref="A21:B21"/>
    <mergeCell ref="A24:B24"/>
    <mergeCell ref="A58:B58"/>
    <mergeCell ref="A57:B57"/>
    <mergeCell ref="A62:B62"/>
    <mergeCell ref="A32:B32"/>
    <mergeCell ref="A33:B33"/>
    <mergeCell ref="A27:B27"/>
    <mergeCell ref="A28:B28"/>
    <mergeCell ref="A59:B59"/>
    <mergeCell ref="A60:B60"/>
    <mergeCell ref="A30:B30"/>
    <mergeCell ref="A31:B31"/>
    <mergeCell ref="A25:B25"/>
    <mergeCell ref="A26:B26"/>
    <mergeCell ref="A36:B36"/>
    <mergeCell ref="A37:B37"/>
  </mergeCells>
  <phoneticPr fontId="3" type="noConversion"/>
  <hyperlinks>
    <hyperlink ref="T58" r:id="rId1" display="https://studentaccounts.ucf.edu/tf-graduate/" xr:uid="{0A7DDAB5-B5E7-4B99-A2F8-3D59FBFC2E5F}"/>
    <hyperlink ref="N24" r:id="rId2" display="https://hr.ucf.edu/document/payroll-guidelines/" xr:uid="{755A2B60-A6D4-4862-B5FA-3B0B9035C47A}"/>
  </hyperlinks>
  <printOptions horizontalCentered="1"/>
  <pageMargins left="0.7" right="0.7" top="0.75" bottom="0.75" header="0.3" footer="0.3"/>
  <pageSetup scale="77" orientation="portrait" r:id="rId3"/>
  <headerFooter alignWithMargins="0"/>
  <colBreaks count="1" manualBreakCount="1">
    <brk id="6" max="1048575" man="1"/>
  </colBreaks>
  <ignoredErrors>
    <ignoredError sqref="M14:M1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017A-443D-4687-AB0A-DE4AE078B3DD}">
  <dimension ref="A1:F28"/>
  <sheetViews>
    <sheetView topLeftCell="A9" workbookViewId="0">
      <selection sqref="A1:D1"/>
    </sheetView>
  </sheetViews>
  <sheetFormatPr defaultRowHeight="12.5" x14ac:dyDescent="0.25"/>
  <cols>
    <col min="2" max="2" width="50.1796875" customWidth="1"/>
  </cols>
  <sheetData>
    <row r="1" spans="1:6" ht="14" x14ac:dyDescent="0.3">
      <c r="A1" s="152" t="s">
        <v>89</v>
      </c>
      <c r="B1" s="152"/>
      <c r="C1" s="152"/>
      <c r="D1" s="152"/>
      <c r="E1" s="77"/>
      <c r="F1" s="77"/>
    </row>
    <row r="2" spans="1:6" ht="13" thickBot="1" x14ac:dyDescent="0.3"/>
    <row r="3" spans="1:6" ht="13.5" thickBot="1" x14ac:dyDescent="0.3">
      <c r="A3" s="164" t="s">
        <v>54</v>
      </c>
      <c r="B3" s="165"/>
      <c r="C3" s="165"/>
      <c r="D3" s="166"/>
    </row>
    <row r="4" spans="1:6" ht="15" thickBot="1" x14ac:dyDescent="0.4">
      <c r="A4" s="60" t="s">
        <v>57</v>
      </c>
      <c r="B4" s="55" t="s">
        <v>58</v>
      </c>
      <c r="C4" s="57" t="s">
        <v>55</v>
      </c>
      <c r="D4" s="56" t="s">
        <v>56</v>
      </c>
    </row>
    <row r="5" spans="1:6" ht="15" thickBot="1" x14ac:dyDescent="0.4">
      <c r="A5" s="45">
        <v>1</v>
      </c>
      <c r="B5" s="46" t="s">
        <v>97</v>
      </c>
      <c r="C5" s="58">
        <v>300</v>
      </c>
      <c r="D5" s="44">
        <f>A5*C5</f>
        <v>300</v>
      </c>
    </row>
    <row r="6" spans="1:6" ht="15" thickBot="1" x14ac:dyDescent="0.4">
      <c r="A6" s="45">
        <v>4</v>
      </c>
      <c r="B6" s="46" t="s">
        <v>93</v>
      </c>
      <c r="C6" s="59">
        <v>160</v>
      </c>
      <c r="D6" s="44">
        <f>A6*C6</f>
        <v>640</v>
      </c>
    </row>
    <row r="7" spans="1:6" ht="15" thickBot="1" x14ac:dyDescent="0.4">
      <c r="A7" s="45">
        <v>5</v>
      </c>
      <c r="B7" s="46" t="s">
        <v>94</v>
      </c>
      <c r="C7" s="59">
        <v>36</v>
      </c>
      <c r="D7" s="44">
        <f t="shared" ref="D7:D12" si="0">A7*C7</f>
        <v>180</v>
      </c>
    </row>
    <row r="8" spans="1:6" ht="15" thickBot="1" x14ac:dyDescent="0.4">
      <c r="A8" s="45">
        <v>5</v>
      </c>
      <c r="B8" s="46" t="s">
        <v>95</v>
      </c>
      <c r="C8" s="59">
        <v>12</v>
      </c>
      <c r="D8" s="44">
        <f t="shared" si="0"/>
        <v>60</v>
      </c>
    </row>
    <row r="9" spans="1:6" ht="15" thickBot="1" x14ac:dyDescent="0.4">
      <c r="A9" s="45">
        <v>0.44500000000000001</v>
      </c>
      <c r="B9" s="46" t="s">
        <v>96</v>
      </c>
      <c r="C9" s="82">
        <v>40</v>
      </c>
      <c r="D9" s="44">
        <f t="shared" si="0"/>
        <v>17.8</v>
      </c>
    </row>
    <row r="10" spans="1:6" ht="15" thickBot="1" x14ac:dyDescent="0.4">
      <c r="A10" s="45">
        <v>1</v>
      </c>
      <c r="B10" s="46" t="s">
        <v>92</v>
      </c>
      <c r="C10" s="59">
        <v>12</v>
      </c>
      <c r="D10" s="44">
        <f t="shared" si="0"/>
        <v>12</v>
      </c>
    </row>
    <row r="11" spans="1:6" ht="15" thickBot="1" x14ac:dyDescent="0.4">
      <c r="A11" s="45">
        <v>1</v>
      </c>
      <c r="B11" s="46" t="s">
        <v>91</v>
      </c>
      <c r="C11" s="59">
        <v>90</v>
      </c>
      <c r="D11" s="44">
        <f t="shared" si="0"/>
        <v>90</v>
      </c>
    </row>
    <row r="12" spans="1:6" ht="15" thickBot="1" x14ac:dyDescent="0.4">
      <c r="A12" s="45">
        <v>1</v>
      </c>
      <c r="B12" s="46" t="s">
        <v>59</v>
      </c>
      <c r="C12" s="59">
        <v>200</v>
      </c>
      <c r="D12" s="44">
        <f t="shared" si="0"/>
        <v>200</v>
      </c>
    </row>
    <row r="13" spans="1:6" ht="15" thickBot="1" x14ac:dyDescent="0.4">
      <c r="A13" s="51">
        <v>1</v>
      </c>
      <c r="B13" s="52" t="s">
        <v>60</v>
      </c>
      <c r="C13" s="53"/>
      <c r="D13" s="54">
        <f>ROUND(SUM(D5:D12),0)</f>
        <v>1500</v>
      </c>
      <c r="F13" s="119" t="s">
        <v>106</v>
      </c>
    </row>
    <row r="14" spans="1:6" ht="15.5" thickTop="1" thickBot="1" x14ac:dyDescent="0.4">
      <c r="A14" s="47">
        <v>0</v>
      </c>
      <c r="B14" s="49" t="s">
        <v>61</v>
      </c>
      <c r="C14" s="48"/>
      <c r="D14" s="50">
        <f>ROUND(D13*A14,0)</f>
        <v>0</v>
      </c>
    </row>
    <row r="16" spans="1:6" ht="13" thickBot="1" x14ac:dyDescent="0.3"/>
    <row r="17" spans="1:6" ht="13.5" thickBot="1" x14ac:dyDescent="0.3">
      <c r="A17" s="164" t="s">
        <v>62</v>
      </c>
      <c r="B17" s="165"/>
      <c r="C17" s="165"/>
      <c r="D17" s="166"/>
    </row>
    <row r="18" spans="1:6" ht="15" thickBot="1" x14ac:dyDescent="0.4">
      <c r="A18" s="60" t="s">
        <v>57</v>
      </c>
      <c r="B18" s="55" t="s">
        <v>58</v>
      </c>
      <c r="C18" s="57" t="s">
        <v>55</v>
      </c>
      <c r="D18" s="56" t="s">
        <v>56</v>
      </c>
    </row>
    <row r="19" spans="1:6" ht="15" thickBot="1" x14ac:dyDescent="0.4">
      <c r="A19" s="45">
        <v>1</v>
      </c>
      <c r="B19" s="46" t="s">
        <v>97</v>
      </c>
      <c r="C19" s="58">
        <v>800</v>
      </c>
      <c r="D19" s="44">
        <f>A19*C19</f>
        <v>800</v>
      </c>
    </row>
    <row r="20" spans="1:6" ht="15" thickBot="1" x14ac:dyDescent="0.4">
      <c r="A20" s="45">
        <v>4</v>
      </c>
      <c r="B20" s="46" t="s">
        <v>93</v>
      </c>
      <c r="C20" s="59">
        <v>250</v>
      </c>
      <c r="D20" s="44">
        <f>A20*C20</f>
        <v>1000</v>
      </c>
    </row>
    <row r="21" spans="1:6" ht="15" thickBot="1" x14ac:dyDescent="0.4">
      <c r="A21" s="45">
        <v>5</v>
      </c>
      <c r="B21" s="46" t="s">
        <v>94</v>
      </c>
      <c r="C21" s="59">
        <v>36</v>
      </c>
      <c r="D21" s="44">
        <f t="shared" ref="D21:D26" si="1">A21*C21</f>
        <v>180</v>
      </c>
    </row>
    <row r="22" spans="1:6" ht="15" thickBot="1" x14ac:dyDescent="0.4">
      <c r="A22" s="45">
        <v>5</v>
      </c>
      <c r="B22" s="46" t="s">
        <v>95</v>
      </c>
      <c r="C22" s="59">
        <v>12</v>
      </c>
      <c r="D22" s="44">
        <f t="shared" si="1"/>
        <v>60</v>
      </c>
    </row>
    <row r="23" spans="1:6" ht="15" thickBot="1" x14ac:dyDescent="0.4">
      <c r="A23" s="45">
        <v>0.44500000000000001</v>
      </c>
      <c r="B23" s="46" t="s">
        <v>96</v>
      </c>
      <c r="C23" s="82">
        <v>40</v>
      </c>
      <c r="D23" s="44">
        <f t="shared" si="1"/>
        <v>17.8</v>
      </c>
    </row>
    <row r="24" spans="1:6" ht="15" thickBot="1" x14ac:dyDescent="0.4">
      <c r="A24" s="45">
        <v>1</v>
      </c>
      <c r="B24" s="46" t="s">
        <v>92</v>
      </c>
      <c r="C24" s="59">
        <v>12</v>
      </c>
      <c r="D24" s="44">
        <f t="shared" si="1"/>
        <v>12</v>
      </c>
    </row>
    <row r="25" spans="1:6" ht="15" thickBot="1" x14ac:dyDescent="0.4">
      <c r="A25" s="45">
        <v>1</v>
      </c>
      <c r="B25" s="46" t="s">
        <v>91</v>
      </c>
      <c r="C25" s="59">
        <v>130</v>
      </c>
      <c r="D25" s="44">
        <f t="shared" si="1"/>
        <v>130</v>
      </c>
    </row>
    <row r="26" spans="1:6" ht="15" thickBot="1" x14ac:dyDescent="0.4">
      <c r="A26" s="45">
        <v>1</v>
      </c>
      <c r="B26" s="46" t="s">
        <v>59</v>
      </c>
      <c r="C26" s="59">
        <v>800</v>
      </c>
      <c r="D26" s="44">
        <f t="shared" si="1"/>
        <v>800</v>
      </c>
    </row>
    <row r="27" spans="1:6" ht="15" thickBot="1" x14ac:dyDescent="0.4">
      <c r="A27" s="51">
        <v>1</v>
      </c>
      <c r="B27" s="52" t="s">
        <v>60</v>
      </c>
      <c r="C27" s="53"/>
      <c r="D27" s="54">
        <f>ROUND(SUM(D19:D26),0)</f>
        <v>3000</v>
      </c>
      <c r="F27" s="119" t="s">
        <v>107</v>
      </c>
    </row>
    <row r="28" spans="1:6" ht="15.5" thickTop="1" thickBot="1" x14ac:dyDescent="0.4">
      <c r="A28" s="47">
        <v>0</v>
      </c>
      <c r="B28" s="49" t="s">
        <v>61</v>
      </c>
      <c r="C28" s="48"/>
      <c r="D28" s="50">
        <f>ROUND(D27*A28,0)</f>
        <v>0</v>
      </c>
    </row>
  </sheetData>
  <mergeCells count="3">
    <mergeCell ref="A3:D3"/>
    <mergeCell ref="A17:D17"/>
    <mergeCell ref="A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812-560E-41F9-8753-56C60A67CCE9}">
  <sheetPr>
    <pageSetUpPr fitToPage="1"/>
  </sheetPr>
  <dimension ref="A1:P91"/>
  <sheetViews>
    <sheetView topLeftCell="A69" zoomScaleNormal="100" workbookViewId="0">
      <selection sqref="A1:P1"/>
    </sheetView>
  </sheetViews>
  <sheetFormatPr defaultRowHeight="12.5" x14ac:dyDescent="0.25"/>
  <sheetData>
    <row r="1" spans="1:16" ht="15.5" x14ac:dyDescent="0.35">
      <c r="A1" s="167" t="s">
        <v>98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91" spans="1:3" x14ac:dyDescent="0.25">
      <c r="A91" s="70"/>
      <c r="C91" s="70"/>
    </row>
  </sheetData>
  <mergeCells count="1">
    <mergeCell ref="A1:P1"/>
  </mergeCells>
  <hyperlinks>
    <hyperlink ref="A1" r:id="rId1" display="https://fa.ucf.edu/wp-content/uploads/sites/2/Travel_Reference_Guide.pdf" xr:uid="{51B83108-93D4-482D-8604-6AADB103C313}"/>
  </hyperlinks>
  <pageMargins left="0.7" right="0.7" top="0.75" bottom="0.75" header="0.3" footer="0.3"/>
  <pageSetup scale="80" fitToHeight="0" orientation="landscape" r:id="rId2"/>
  <rowBreaks count="1" manualBreakCount="1">
    <brk id="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Cumulative Budget</vt:lpstr>
      <vt:lpstr>PI Budget - 1Yr</vt:lpstr>
      <vt:lpstr>Travel Budget Example</vt:lpstr>
      <vt:lpstr>Travel Reference Guide</vt:lpstr>
      <vt:lpstr>'Cumulative Budget'!Print_Area</vt:lpstr>
      <vt:lpstr>'PI Budget - 1Yr'!Print_Area</vt:lpstr>
    </vt:vector>
  </TitlesOfParts>
  <Company>University of Central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 Pre-Award</dc:creator>
  <cp:lastModifiedBy>Monique Gregory</cp:lastModifiedBy>
  <cp:lastPrinted>2023-07-28T13:29:42Z</cp:lastPrinted>
  <dcterms:created xsi:type="dcterms:W3CDTF">2009-01-21T15:59:47Z</dcterms:created>
  <dcterms:modified xsi:type="dcterms:W3CDTF">2023-08-01T14:09:28Z</dcterms:modified>
</cp:coreProperties>
</file>