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0D2ED50E-DAD2-4130-ABE0-00C48EBDAB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2Yr" sheetId="1" r:id="rId2"/>
    <sheet name="Co-PI1 Budget - 2Yr" sheetId="6" r:id="rId3"/>
    <sheet name="Co-PI2 Budget - 2Yr" sheetId="7" r:id="rId4"/>
    <sheet name="Co-PI3 Budget - 2Yr" sheetId="8" r:id="rId5"/>
    <sheet name="Co-PI4 Budget - 2Yr" sheetId="9" r:id="rId6"/>
    <sheet name="Co-PI5 Budget - 2Yr" sheetId="10" r:id="rId7"/>
    <sheet name="Travel Budget Example" sheetId="4" r:id="rId8"/>
    <sheet name="Travel Reference Guide" sheetId="5" r:id="rId9"/>
  </sheets>
  <definedNames>
    <definedName name="_xlnm.Print_Area" localSheetId="2">'Co-PI1 Budget - 2Yr'!$A$2:$G$72</definedName>
    <definedName name="_xlnm.Print_Area" localSheetId="3">'Co-PI2 Budget - 2Yr'!$A$2:$G$72</definedName>
    <definedName name="_xlnm.Print_Area" localSheetId="4">'Co-PI3 Budget - 2Yr'!$A$2:$G$72</definedName>
    <definedName name="_xlnm.Print_Area" localSheetId="5">'Co-PI4 Budget - 2Yr'!$A$2:$G$72</definedName>
    <definedName name="_xlnm.Print_Area" localSheetId="6">'Co-PI5 Budget - 2Yr'!$A$2:$G$72</definedName>
    <definedName name="_xlnm.Print_Area" localSheetId="0">'Cumulative Budget'!$A$2:$G$68</definedName>
    <definedName name="_xlnm.Print_Area" localSheetId="1">'PI Budget - 2Yr'!$A$2:$G$72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0" l="1"/>
  <c r="I60" i="9"/>
  <c r="I60" i="8"/>
  <c r="I60" i="7"/>
  <c r="I60" i="6"/>
  <c r="I60" i="1"/>
  <c r="C21" i="3"/>
  <c r="C22" i="3"/>
  <c r="C23" i="3"/>
  <c r="C24" i="3"/>
  <c r="C25" i="3"/>
  <c r="E40" i="10"/>
  <c r="F40" i="10" s="1"/>
  <c r="G39" i="10"/>
  <c r="G38" i="10"/>
  <c r="E40" i="9"/>
  <c r="F40" i="9" s="1"/>
  <c r="G39" i="9"/>
  <c r="G38" i="9"/>
  <c r="E40" i="8"/>
  <c r="G39" i="8"/>
  <c r="G38" i="8"/>
  <c r="E40" i="7"/>
  <c r="G39" i="7"/>
  <c r="G38" i="7"/>
  <c r="E40" i="6"/>
  <c r="F40" i="6" s="1"/>
  <c r="G40" i="6" s="1"/>
  <c r="G39" i="6"/>
  <c r="G38" i="6"/>
  <c r="E40" i="1"/>
  <c r="G39" i="1"/>
  <c r="G38" i="1"/>
  <c r="E40" i="3"/>
  <c r="F40" i="3" s="1"/>
  <c r="G39" i="3"/>
  <c r="G38" i="3"/>
  <c r="M16" i="10"/>
  <c r="M15" i="10"/>
  <c r="M14" i="10"/>
  <c r="M13" i="10"/>
  <c r="M12" i="10"/>
  <c r="G40" i="10" l="1"/>
  <c r="G40" i="9"/>
  <c r="F40" i="8"/>
  <c r="G40" i="8" s="1"/>
  <c r="F40" i="7"/>
  <c r="G40" i="7" s="1"/>
  <c r="F40" i="1"/>
  <c r="G40" i="1" s="1"/>
  <c r="G40" i="3"/>
  <c r="G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G61" i="10" l="1"/>
  <c r="G59" i="10"/>
  <c r="G58" i="10"/>
  <c r="G57" i="10"/>
  <c r="G56" i="10"/>
  <c r="G52" i="10"/>
  <c r="G51" i="10"/>
  <c r="G50" i="10"/>
  <c r="G49" i="10"/>
  <c r="G48" i="10"/>
  <c r="G61" i="9"/>
  <c r="G59" i="9"/>
  <c r="G58" i="9"/>
  <c r="G57" i="9"/>
  <c r="G56" i="9"/>
  <c r="G52" i="9"/>
  <c r="G51" i="9"/>
  <c r="G50" i="9"/>
  <c r="G49" i="9"/>
  <c r="G48" i="9"/>
  <c r="G61" i="8"/>
  <c r="G59" i="8"/>
  <c r="G58" i="8"/>
  <c r="G57" i="8"/>
  <c r="G56" i="8"/>
  <c r="G52" i="8"/>
  <c r="G51" i="8"/>
  <c r="G50" i="8"/>
  <c r="G49" i="8"/>
  <c r="G48" i="8"/>
  <c r="G61" i="7"/>
  <c r="G59" i="7"/>
  <c r="G58" i="7"/>
  <c r="G57" i="7"/>
  <c r="G56" i="7"/>
  <c r="G52" i="7"/>
  <c r="G51" i="7"/>
  <c r="G50" i="7"/>
  <c r="G49" i="7"/>
  <c r="G48" i="7"/>
  <c r="G61" i="6"/>
  <c r="G59" i="6"/>
  <c r="G58" i="6"/>
  <c r="G57" i="6"/>
  <c r="G56" i="6"/>
  <c r="G52" i="6"/>
  <c r="G51" i="6"/>
  <c r="G50" i="6"/>
  <c r="G49" i="6"/>
  <c r="G48" i="6"/>
  <c r="G49" i="1"/>
  <c r="G50" i="1"/>
  <c r="G51" i="1"/>
  <c r="G52" i="1"/>
  <c r="G56" i="1"/>
  <c r="G57" i="1"/>
  <c r="G58" i="1"/>
  <c r="G59" i="1"/>
  <c r="G61" i="1"/>
  <c r="G48" i="1"/>
  <c r="F25" i="10" l="1"/>
  <c r="F24" i="10"/>
  <c r="F23" i="10"/>
  <c r="F25" i="9"/>
  <c r="F24" i="9"/>
  <c r="F23" i="9"/>
  <c r="F25" i="8"/>
  <c r="F24" i="8"/>
  <c r="F23" i="8"/>
  <c r="F25" i="7"/>
  <c r="F24" i="7"/>
  <c r="F23" i="7"/>
  <c r="F25" i="6"/>
  <c r="F24" i="6"/>
  <c r="F23" i="6"/>
  <c r="F25" i="1"/>
  <c r="F24" i="1"/>
  <c r="F23" i="1"/>
  <c r="F53" i="10"/>
  <c r="E53" i="10"/>
  <c r="F53" i="9"/>
  <c r="E53" i="9"/>
  <c r="F53" i="8"/>
  <c r="E53" i="8"/>
  <c r="G53" i="8" s="1"/>
  <c r="F53" i="7"/>
  <c r="E53" i="7"/>
  <c r="G53" i="7" s="1"/>
  <c r="F53" i="6"/>
  <c r="E53" i="6"/>
  <c r="F53" i="1"/>
  <c r="E53" i="1"/>
  <c r="G53" i="10" l="1"/>
  <c r="G23" i="10"/>
  <c r="G24" i="10"/>
  <c r="G53" i="9"/>
  <c r="F53" i="3"/>
  <c r="G53" i="6"/>
  <c r="E53" i="3"/>
  <c r="G53" i="1"/>
  <c r="G25" i="1"/>
  <c r="G23" i="9"/>
  <c r="G24" i="9"/>
  <c r="G23" i="8"/>
  <c r="G24" i="8"/>
  <c r="G23" i="7"/>
  <c r="G25" i="6"/>
  <c r="G23" i="6"/>
  <c r="G24" i="6"/>
  <c r="F23" i="3"/>
  <c r="F24" i="3"/>
  <c r="F25" i="3"/>
  <c r="F32" i="9"/>
  <c r="F32" i="8"/>
  <c r="F32" i="7"/>
  <c r="F32" i="6"/>
  <c r="G53" i="3" l="1"/>
  <c r="G25" i="10"/>
  <c r="G24" i="1"/>
  <c r="G23" i="1"/>
  <c r="G25" i="9"/>
  <c r="G25" i="8"/>
  <c r="G25" i="7"/>
  <c r="G24" i="7"/>
  <c r="F32" i="10"/>
  <c r="F32" i="1" l="1"/>
  <c r="F32" i="3" l="1"/>
  <c r="C43" i="1" l="1"/>
  <c r="D22" i="3"/>
  <c r="D23" i="3"/>
  <c r="D24" i="3"/>
  <c r="D25" i="3"/>
  <c r="D21" i="3"/>
  <c r="D17" i="3"/>
  <c r="D16" i="3"/>
  <c r="D15" i="3"/>
  <c r="D14" i="3"/>
  <c r="D13" i="3"/>
  <c r="D12" i="3"/>
  <c r="B17" i="3"/>
  <c r="I17" i="3" s="1"/>
  <c r="B16" i="3"/>
  <c r="I16" i="3" s="1"/>
  <c r="B15" i="3"/>
  <c r="I15" i="3" s="1"/>
  <c r="B14" i="3"/>
  <c r="I14" i="3" s="1"/>
  <c r="B13" i="3"/>
  <c r="I13" i="3" s="1"/>
  <c r="L17" i="10"/>
  <c r="M17" i="10" s="1"/>
  <c r="M17" i="3" s="1"/>
  <c r="C17" i="10"/>
  <c r="E17" i="10" s="1"/>
  <c r="L16" i="10"/>
  <c r="C16" i="10"/>
  <c r="E16" i="10" s="1"/>
  <c r="L17" i="9"/>
  <c r="C17" i="9"/>
  <c r="E17" i="9" s="1"/>
  <c r="L16" i="9"/>
  <c r="C16" i="9"/>
  <c r="E16" i="9" s="1"/>
  <c r="L17" i="8"/>
  <c r="C17" i="8"/>
  <c r="E17" i="8" s="1"/>
  <c r="L16" i="8"/>
  <c r="C16" i="8"/>
  <c r="E16" i="8" s="1"/>
  <c r="L17" i="7"/>
  <c r="C17" i="7"/>
  <c r="E17" i="7" s="1"/>
  <c r="L16" i="7"/>
  <c r="C16" i="7"/>
  <c r="E16" i="7" s="1"/>
  <c r="L17" i="6"/>
  <c r="C17" i="6"/>
  <c r="E17" i="6" s="1"/>
  <c r="L16" i="6"/>
  <c r="C16" i="6"/>
  <c r="E16" i="6" s="1"/>
  <c r="L17" i="1"/>
  <c r="C17" i="1"/>
  <c r="E17" i="1" s="1"/>
  <c r="L16" i="1"/>
  <c r="C16" i="1"/>
  <c r="E16" i="1" s="1"/>
  <c r="P16" i="10" l="1"/>
  <c r="M17" i="9"/>
  <c r="M17" i="8"/>
  <c r="M16" i="8"/>
  <c r="M16" i="7"/>
  <c r="M17" i="7"/>
  <c r="M16" i="6"/>
  <c r="M17" i="6"/>
  <c r="M16" i="1"/>
  <c r="M17" i="1"/>
  <c r="E17" i="3"/>
  <c r="O17" i="10"/>
  <c r="F17" i="10"/>
  <c r="P17" i="10" s="1"/>
  <c r="L17" i="3"/>
  <c r="O16" i="10"/>
  <c r="F16" i="10"/>
  <c r="O16" i="9"/>
  <c r="F16" i="9"/>
  <c r="M16" i="9"/>
  <c r="M16" i="3" s="1"/>
  <c r="L16" i="3"/>
  <c r="O17" i="9"/>
  <c r="F17" i="9"/>
  <c r="O16" i="8"/>
  <c r="F16" i="8"/>
  <c r="O17" i="8"/>
  <c r="F17" i="8"/>
  <c r="O16" i="7"/>
  <c r="F16" i="7"/>
  <c r="O17" i="7"/>
  <c r="F17" i="7"/>
  <c r="F16" i="1"/>
  <c r="O16" i="1"/>
  <c r="O17" i="1"/>
  <c r="F17" i="1"/>
  <c r="F17" i="6"/>
  <c r="F16" i="6"/>
  <c r="C17" i="3"/>
  <c r="C16" i="3"/>
  <c r="E16" i="3"/>
  <c r="O16" i="6"/>
  <c r="O17" i="6"/>
  <c r="P16" i="7" l="1"/>
  <c r="G16" i="10"/>
  <c r="P17" i="9"/>
  <c r="O16" i="3"/>
  <c r="F17" i="3"/>
  <c r="P17" i="3" s="1"/>
  <c r="O17" i="3"/>
  <c r="F16" i="3"/>
  <c r="P16" i="3" s="1"/>
  <c r="P16" i="9"/>
  <c r="P16" i="8"/>
  <c r="P17" i="8"/>
  <c r="P17" i="7"/>
  <c r="P16" i="6"/>
  <c r="P17" i="6"/>
  <c r="P17" i="1"/>
  <c r="P16" i="1"/>
  <c r="G17" i="10" l="1"/>
  <c r="G17" i="3" s="1"/>
  <c r="G17" i="9"/>
  <c r="G17" i="1"/>
  <c r="G16" i="1"/>
  <c r="G16" i="9"/>
  <c r="G16" i="3" s="1"/>
  <c r="G16" i="8"/>
  <c r="G17" i="8"/>
  <c r="G17" i="7"/>
  <c r="G16" i="7"/>
  <c r="G17" i="6"/>
  <c r="G16" i="6"/>
  <c r="C60" i="10"/>
  <c r="C44" i="10"/>
  <c r="C43" i="10"/>
  <c r="E32" i="10"/>
  <c r="G32" i="10" s="1"/>
  <c r="E22" i="10"/>
  <c r="E21" i="10"/>
  <c r="L15" i="10"/>
  <c r="C15" i="10"/>
  <c r="E15" i="10" s="1"/>
  <c r="L14" i="10"/>
  <c r="C14" i="10"/>
  <c r="E14" i="10" s="1"/>
  <c r="C13" i="10"/>
  <c r="E13" i="10" s="1"/>
  <c r="L12" i="10"/>
  <c r="C12" i="10"/>
  <c r="E12" i="10" s="1"/>
  <c r="C60" i="9"/>
  <c r="C44" i="9"/>
  <c r="C43" i="9"/>
  <c r="E22" i="9"/>
  <c r="E21" i="9"/>
  <c r="L15" i="9"/>
  <c r="C15" i="9"/>
  <c r="E15" i="9" s="1"/>
  <c r="L14" i="9"/>
  <c r="C14" i="9"/>
  <c r="E14" i="9" s="1"/>
  <c r="L13" i="9"/>
  <c r="C13" i="9"/>
  <c r="L12" i="9"/>
  <c r="C12" i="9"/>
  <c r="E12" i="9" s="1"/>
  <c r="C60" i="8"/>
  <c r="C44" i="8"/>
  <c r="C43" i="8"/>
  <c r="E32" i="8"/>
  <c r="G32" i="8" s="1"/>
  <c r="E22" i="8"/>
  <c r="E21" i="8"/>
  <c r="L15" i="8"/>
  <c r="C15" i="8"/>
  <c r="C15" i="3" s="1"/>
  <c r="L14" i="8"/>
  <c r="C14" i="8"/>
  <c r="E14" i="8" s="1"/>
  <c r="L13" i="8"/>
  <c r="C13" i="8"/>
  <c r="L12" i="8"/>
  <c r="C12" i="8"/>
  <c r="E12" i="8" s="1"/>
  <c r="C60" i="7"/>
  <c r="C44" i="7"/>
  <c r="C43" i="7"/>
  <c r="E32" i="7"/>
  <c r="G32" i="7" s="1"/>
  <c r="E22" i="7"/>
  <c r="E21" i="7"/>
  <c r="L15" i="7"/>
  <c r="C15" i="7"/>
  <c r="E15" i="7" s="1"/>
  <c r="L14" i="7"/>
  <c r="C14" i="7"/>
  <c r="L13" i="7"/>
  <c r="C13" i="7"/>
  <c r="L12" i="7"/>
  <c r="C12" i="7"/>
  <c r="E12" i="7" s="1"/>
  <c r="C60" i="6"/>
  <c r="C44" i="6"/>
  <c r="C43" i="6"/>
  <c r="E32" i="6"/>
  <c r="G32" i="6" s="1"/>
  <c r="E22" i="6"/>
  <c r="E21" i="6"/>
  <c r="L15" i="6"/>
  <c r="C15" i="6"/>
  <c r="E15" i="6" s="1"/>
  <c r="L14" i="6"/>
  <c r="C14" i="6"/>
  <c r="E14" i="6" s="1"/>
  <c r="L13" i="6"/>
  <c r="C13" i="6"/>
  <c r="C13" i="3" s="1"/>
  <c r="L12" i="6"/>
  <c r="C12" i="6"/>
  <c r="E12" i="6" s="1"/>
  <c r="L14" i="1"/>
  <c r="L15" i="1"/>
  <c r="L12" i="1"/>
  <c r="D24" i="4"/>
  <c r="D10" i="4"/>
  <c r="P15" i="10" l="1"/>
  <c r="P13" i="10"/>
  <c r="P14" i="10"/>
  <c r="P12" i="10"/>
  <c r="E60" i="10"/>
  <c r="E62" i="10" s="1"/>
  <c r="M15" i="9"/>
  <c r="M12" i="9"/>
  <c r="M13" i="9"/>
  <c r="M14" i="9"/>
  <c r="M14" i="8"/>
  <c r="M12" i="8"/>
  <c r="M13" i="8"/>
  <c r="M13" i="7"/>
  <c r="M15" i="7"/>
  <c r="M12" i="7"/>
  <c r="M12" i="6"/>
  <c r="M15" i="6"/>
  <c r="M14" i="6"/>
  <c r="M15" i="1"/>
  <c r="M14" i="1"/>
  <c r="C43" i="3"/>
  <c r="F21" i="6"/>
  <c r="F22" i="6"/>
  <c r="F13" i="10"/>
  <c r="O12" i="10"/>
  <c r="F12" i="10"/>
  <c r="F21" i="10"/>
  <c r="F22" i="10"/>
  <c r="O14" i="10"/>
  <c r="F14" i="10"/>
  <c r="F15" i="10"/>
  <c r="O15" i="10"/>
  <c r="O15" i="9"/>
  <c r="F15" i="9"/>
  <c r="F21" i="9"/>
  <c r="F22" i="9"/>
  <c r="O12" i="9"/>
  <c r="F12" i="9"/>
  <c r="F14" i="9"/>
  <c r="O14" i="9"/>
  <c r="F14" i="8"/>
  <c r="O14" i="8"/>
  <c r="L15" i="3"/>
  <c r="M15" i="8"/>
  <c r="M15" i="3" s="1"/>
  <c r="F12" i="8"/>
  <c r="O12" i="8"/>
  <c r="F21" i="8"/>
  <c r="F22" i="8"/>
  <c r="M14" i="7"/>
  <c r="M14" i="3" s="1"/>
  <c r="L14" i="3"/>
  <c r="O15" i="7"/>
  <c r="F15" i="7"/>
  <c r="F21" i="7"/>
  <c r="F22" i="7"/>
  <c r="F12" i="7"/>
  <c r="O12" i="7"/>
  <c r="M13" i="6"/>
  <c r="M13" i="3" s="1"/>
  <c r="L13" i="3"/>
  <c r="M12" i="1"/>
  <c r="M12" i="3" s="1"/>
  <c r="L12" i="3"/>
  <c r="F15" i="6"/>
  <c r="F14" i="6"/>
  <c r="F12" i="6"/>
  <c r="E30" i="9"/>
  <c r="E30" i="7"/>
  <c r="E27" i="8"/>
  <c r="E31" i="8"/>
  <c r="E60" i="7"/>
  <c r="E60" i="6"/>
  <c r="E15" i="8"/>
  <c r="E14" i="7"/>
  <c r="C14" i="3"/>
  <c r="E30" i="10"/>
  <c r="L13" i="10"/>
  <c r="E32" i="9"/>
  <c r="G32" i="9" s="1"/>
  <c r="E13" i="9"/>
  <c r="E27" i="9"/>
  <c r="E60" i="9"/>
  <c r="E60" i="8"/>
  <c r="E13" i="8"/>
  <c r="E13" i="7"/>
  <c r="E27" i="6"/>
  <c r="E19" i="10"/>
  <c r="E31" i="10"/>
  <c r="E27" i="10"/>
  <c r="E31" i="9"/>
  <c r="E30" i="8"/>
  <c r="E31" i="7"/>
  <c r="E27" i="7"/>
  <c r="O12" i="6"/>
  <c r="O14" i="6"/>
  <c r="O15" i="6"/>
  <c r="E30" i="6"/>
  <c r="E13" i="6"/>
  <c r="E31" i="6"/>
  <c r="E22" i="1"/>
  <c r="E21" i="1"/>
  <c r="C44" i="1"/>
  <c r="C44" i="3" s="1"/>
  <c r="C60" i="1"/>
  <c r="C60" i="3" s="1"/>
  <c r="E3" i="3"/>
  <c r="B3" i="3"/>
  <c r="B4" i="3"/>
  <c r="B5" i="3"/>
  <c r="B2" i="3"/>
  <c r="C66" i="3"/>
  <c r="F60" i="10" l="1"/>
  <c r="F60" i="9"/>
  <c r="F62" i="9" s="1"/>
  <c r="F60" i="8"/>
  <c r="F62" i="8" s="1"/>
  <c r="P15" i="7"/>
  <c r="F60" i="7"/>
  <c r="F27" i="6"/>
  <c r="G27" i="6" s="1"/>
  <c r="F31" i="6"/>
  <c r="G22" i="6"/>
  <c r="E22" i="3"/>
  <c r="E21" i="3"/>
  <c r="P14" i="8"/>
  <c r="G14" i="8"/>
  <c r="G21" i="6"/>
  <c r="F60" i="6"/>
  <c r="F31" i="10"/>
  <c r="G21" i="10"/>
  <c r="F27" i="10"/>
  <c r="F30" i="10"/>
  <c r="F19" i="10"/>
  <c r="F29" i="10" s="1"/>
  <c r="G12" i="10"/>
  <c r="G15" i="10"/>
  <c r="G14" i="10"/>
  <c r="G13" i="10"/>
  <c r="O13" i="10"/>
  <c r="P12" i="9"/>
  <c r="P14" i="9"/>
  <c r="F31" i="9"/>
  <c r="E62" i="9"/>
  <c r="F27" i="9"/>
  <c r="G21" i="9"/>
  <c r="F30" i="9"/>
  <c r="O13" i="9"/>
  <c r="F13" i="9"/>
  <c r="P15" i="9"/>
  <c r="P12" i="8"/>
  <c r="O13" i="8"/>
  <c r="F13" i="8"/>
  <c r="E62" i="8"/>
  <c r="F31" i="8"/>
  <c r="G31" i="8" s="1"/>
  <c r="O15" i="8"/>
  <c r="F15" i="8"/>
  <c r="G21" i="8"/>
  <c r="F27" i="8"/>
  <c r="F30" i="8"/>
  <c r="E62" i="7"/>
  <c r="P12" i="7"/>
  <c r="F13" i="7"/>
  <c r="O13" i="7"/>
  <c r="E14" i="3"/>
  <c r="F14" i="7"/>
  <c r="O14" i="7"/>
  <c r="F27" i="7"/>
  <c r="G21" i="7"/>
  <c r="F30" i="7"/>
  <c r="F31" i="7"/>
  <c r="G31" i="7" s="1"/>
  <c r="P15" i="6"/>
  <c r="P12" i="6"/>
  <c r="P14" i="6"/>
  <c r="F22" i="1"/>
  <c r="G58" i="3"/>
  <c r="G48" i="3"/>
  <c r="G59" i="3"/>
  <c r="G49" i="3"/>
  <c r="G61" i="3"/>
  <c r="G56" i="3"/>
  <c r="G50" i="3"/>
  <c r="F21" i="1"/>
  <c r="G51" i="3"/>
  <c r="G57" i="3"/>
  <c r="G52" i="3"/>
  <c r="F13" i="6"/>
  <c r="F30" i="6"/>
  <c r="E62" i="6"/>
  <c r="E19" i="9"/>
  <c r="E19" i="8"/>
  <c r="E15" i="3"/>
  <c r="E19" i="7"/>
  <c r="E19" i="6"/>
  <c r="E13" i="3"/>
  <c r="E29" i="10"/>
  <c r="O13" i="6"/>
  <c r="E27" i="1"/>
  <c r="E60" i="1"/>
  <c r="L13" i="1"/>
  <c r="B12" i="3"/>
  <c r="I12" i="3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60" i="7" l="1"/>
  <c r="O14" i="3"/>
  <c r="O13" i="3"/>
  <c r="O15" i="3"/>
  <c r="F34" i="10"/>
  <c r="F35" i="10" s="1"/>
  <c r="G31" i="10"/>
  <c r="G22" i="10"/>
  <c r="F62" i="10"/>
  <c r="G29" i="10"/>
  <c r="G31" i="9"/>
  <c r="G60" i="9"/>
  <c r="G14" i="9"/>
  <c r="G12" i="9"/>
  <c r="G15" i="9"/>
  <c r="G60" i="8"/>
  <c r="F62" i="7"/>
  <c r="G30" i="6"/>
  <c r="M13" i="1"/>
  <c r="E27" i="3"/>
  <c r="E60" i="3"/>
  <c r="F60" i="1"/>
  <c r="G62" i="9"/>
  <c r="G22" i="9"/>
  <c r="G22" i="8"/>
  <c r="G12" i="8"/>
  <c r="G12" i="7"/>
  <c r="G15" i="7"/>
  <c r="G22" i="7"/>
  <c r="G14" i="6"/>
  <c r="G12" i="6"/>
  <c r="G15" i="6"/>
  <c r="G31" i="6"/>
  <c r="F62" i="6"/>
  <c r="G27" i="10"/>
  <c r="G30" i="10"/>
  <c r="G30" i="9"/>
  <c r="G27" i="9"/>
  <c r="P13" i="9"/>
  <c r="F19" i="9"/>
  <c r="F29" i="9" s="1"/>
  <c r="F34" i="9" s="1"/>
  <c r="F35" i="9" s="1"/>
  <c r="E29" i="8"/>
  <c r="E34" i="8" s="1"/>
  <c r="F15" i="3"/>
  <c r="P15" i="3" s="1"/>
  <c r="P15" i="8"/>
  <c r="P13" i="8"/>
  <c r="F19" i="8"/>
  <c r="F29" i="8" s="1"/>
  <c r="F34" i="8" s="1"/>
  <c r="F35" i="8" s="1"/>
  <c r="G27" i="8"/>
  <c r="G30" i="8"/>
  <c r="G27" i="7"/>
  <c r="G30" i="7"/>
  <c r="P13" i="7"/>
  <c r="F19" i="7"/>
  <c r="F29" i="7" s="1"/>
  <c r="F34" i="7" s="1"/>
  <c r="F35" i="7" s="1"/>
  <c r="F14" i="3"/>
  <c r="P14" i="3" s="1"/>
  <c r="P14" i="7"/>
  <c r="F19" i="6"/>
  <c r="F29" i="6" s="1"/>
  <c r="F34" i="6" s="1"/>
  <c r="F35" i="6" s="1"/>
  <c r="P13" i="6"/>
  <c r="F13" i="3"/>
  <c r="P13" i="3" s="1"/>
  <c r="F31" i="1"/>
  <c r="F31" i="3" s="1"/>
  <c r="F27" i="1"/>
  <c r="F27" i="3" s="1"/>
  <c r="F21" i="3"/>
  <c r="F22" i="3"/>
  <c r="E29" i="6"/>
  <c r="F30" i="1"/>
  <c r="E29" i="9"/>
  <c r="E29" i="7"/>
  <c r="E34" i="10"/>
  <c r="D27" i="4"/>
  <c r="D28" i="4" s="1"/>
  <c r="D13" i="4"/>
  <c r="D14" i="4" s="1"/>
  <c r="G60" i="10" l="1"/>
  <c r="G62" i="10"/>
  <c r="G19" i="10"/>
  <c r="G29" i="9"/>
  <c r="G62" i="8"/>
  <c r="G62" i="7"/>
  <c r="G21" i="1"/>
  <c r="F60" i="3"/>
  <c r="F62" i="1"/>
  <c r="F62" i="3" s="1"/>
  <c r="G22" i="1"/>
  <c r="G13" i="9"/>
  <c r="G15" i="8"/>
  <c r="G15" i="3" s="1"/>
  <c r="G13" i="8"/>
  <c r="G13" i="7"/>
  <c r="G14" i="7"/>
  <c r="G14" i="3" s="1"/>
  <c r="G62" i="6"/>
  <c r="E34" i="6"/>
  <c r="E35" i="6" s="1"/>
  <c r="G60" i="6"/>
  <c r="G13" i="6"/>
  <c r="G13" i="3" s="1"/>
  <c r="E34" i="9"/>
  <c r="E34" i="7"/>
  <c r="F30" i="3"/>
  <c r="E44" i="1"/>
  <c r="E44" i="10"/>
  <c r="E44" i="6"/>
  <c r="E44" i="7"/>
  <c r="E44" i="9"/>
  <c r="E44" i="8"/>
  <c r="E43" i="1"/>
  <c r="E43" i="8"/>
  <c r="E43" i="7"/>
  <c r="E43" i="10"/>
  <c r="E43" i="9"/>
  <c r="E43" i="6"/>
  <c r="E35" i="10"/>
  <c r="E35" i="8"/>
  <c r="G35" i="10" l="1"/>
  <c r="G34" i="10"/>
  <c r="F44" i="10"/>
  <c r="G19" i="9"/>
  <c r="G34" i="9"/>
  <c r="G35" i="8"/>
  <c r="G29" i="8"/>
  <c r="G34" i="7"/>
  <c r="G19" i="6"/>
  <c r="E44" i="3"/>
  <c r="F43" i="1"/>
  <c r="G43" i="1" s="1"/>
  <c r="E43" i="3"/>
  <c r="G27" i="1"/>
  <c r="G27" i="3" s="1"/>
  <c r="G60" i="1"/>
  <c r="G60" i="3" s="1"/>
  <c r="E35" i="9"/>
  <c r="F44" i="9"/>
  <c r="G44" i="9" s="1"/>
  <c r="F44" i="8"/>
  <c r="G44" i="8" s="1"/>
  <c r="G19" i="8"/>
  <c r="G34" i="8"/>
  <c r="G19" i="7"/>
  <c r="G29" i="7"/>
  <c r="E35" i="7"/>
  <c r="F44" i="7"/>
  <c r="G44" i="7" s="1"/>
  <c r="G35" i="6"/>
  <c r="G29" i="6"/>
  <c r="F43" i="10"/>
  <c r="F43" i="9"/>
  <c r="F43" i="8"/>
  <c r="F43" i="7"/>
  <c r="F44" i="1"/>
  <c r="F44" i="6"/>
  <c r="F43" i="6"/>
  <c r="E45" i="10"/>
  <c r="E64" i="10" s="1"/>
  <c r="E65" i="10" s="1"/>
  <c r="E45" i="6"/>
  <c r="E64" i="6" s="1"/>
  <c r="E65" i="6" s="1"/>
  <c r="E45" i="7"/>
  <c r="E45" i="8"/>
  <c r="E64" i="8" s="1"/>
  <c r="E65" i="8" s="1"/>
  <c r="E45" i="9"/>
  <c r="C13" i="1"/>
  <c r="C14" i="1"/>
  <c r="C15" i="1"/>
  <c r="G35" i="9" l="1"/>
  <c r="E64" i="9"/>
  <c r="E65" i="9" s="1"/>
  <c r="G35" i="7"/>
  <c r="E64" i="7"/>
  <c r="E65" i="7" s="1"/>
  <c r="G44" i="10"/>
  <c r="F44" i="3"/>
  <c r="F43" i="3"/>
  <c r="G34" i="6"/>
  <c r="F45" i="10"/>
  <c r="F64" i="10" s="1"/>
  <c r="F65" i="10" s="1"/>
  <c r="F45" i="9"/>
  <c r="F64" i="9" s="1"/>
  <c r="F65" i="9" s="1"/>
  <c r="F45" i="8"/>
  <c r="F64" i="8" s="1"/>
  <c r="F65" i="8" s="1"/>
  <c r="F45" i="7"/>
  <c r="F64" i="7" s="1"/>
  <c r="F65" i="7" s="1"/>
  <c r="F45" i="6"/>
  <c r="F64" i="6" s="1"/>
  <c r="F65" i="6" s="1"/>
  <c r="F45" i="1"/>
  <c r="G23" i="3"/>
  <c r="G25" i="3"/>
  <c r="G24" i="3"/>
  <c r="E14" i="1"/>
  <c r="C12" i="1"/>
  <c r="C12" i="3" s="1"/>
  <c r="G45" i="10" l="1"/>
  <c r="G43" i="10"/>
  <c r="G45" i="9"/>
  <c r="G45" i="8"/>
  <c r="G45" i="7"/>
  <c r="F45" i="3"/>
  <c r="G44" i="1"/>
  <c r="G43" i="9"/>
  <c r="G43" i="8"/>
  <c r="G43" i="7"/>
  <c r="G43" i="6"/>
  <c r="G44" i="6"/>
  <c r="G64" i="10"/>
  <c r="E66" i="10"/>
  <c r="G64" i="9"/>
  <c r="E66" i="9"/>
  <c r="G64" i="8"/>
  <c r="E66" i="8"/>
  <c r="G64" i="7"/>
  <c r="F14" i="1"/>
  <c r="O14" i="1"/>
  <c r="F66" i="6"/>
  <c r="G43" i="3" l="1"/>
  <c r="G44" i="3"/>
  <c r="G45" i="6"/>
  <c r="E67" i="10"/>
  <c r="G65" i="10"/>
  <c r="E67" i="9"/>
  <c r="G65" i="9"/>
  <c r="E67" i="8"/>
  <c r="G65" i="8"/>
  <c r="G65" i="7"/>
  <c r="P14" i="1"/>
  <c r="F67" i="6"/>
  <c r="E66" i="7"/>
  <c r="G22" i="3"/>
  <c r="E66" i="6"/>
  <c r="E31" i="1"/>
  <c r="E31" i="3" l="1"/>
  <c r="G31" i="1"/>
  <c r="G14" i="1"/>
  <c r="G64" i="6"/>
  <c r="F66" i="10"/>
  <c r="G66" i="10" s="1"/>
  <c r="F66" i="9"/>
  <c r="G66" i="9" s="1"/>
  <c r="F66" i="8"/>
  <c r="G66" i="8" s="1"/>
  <c r="F66" i="7"/>
  <c r="G66" i="7" s="1"/>
  <c r="E67" i="7"/>
  <c r="E67" i="6"/>
  <c r="G65" i="6" l="1"/>
  <c r="F67" i="10"/>
  <c r="G67" i="10" s="1"/>
  <c r="F67" i="9"/>
  <c r="G67" i="9" s="1"/>
  <c r="F67" i="8"/>
  <c r="G67" i="8" s="1"/>
  <c r="F67" i="7"/>
  <c r="G31" i="3"/>
  <c r="E12" i="1"/>
  <c r="G67" i="6" l="1"/>
  <c r="G66" i="6"/>
  <c r="G67" i="7"/>
  <c r="J14" i="3" s="1"/>
  <c r="J17" i="3"/>
  <c r="G68" i="10"/>
  <c r="J16" i="3"/>
  <c r="G68" i="9"/>
  <c r="J15" i="3"/>
  <c r="G68" i="8"/>
  <c r="E12" i="3"/>
  <c r="O12" i="3" s="1"/>
  <c r="O12" i="1"/>
  <c r="F12" i="1"/>
  <c r="E13" i="1"/>
  <c r="E15" i="1"/>
  <c r="E32" i="1"/>
  <c r="E45" i="1"/>
  <c r="E45" i="3" l="1"/>
  <c r="G45" i="1"/>
  <c r="G45" i="3" s="1"/>
  <c r="E32" i="3"/>
  <c r="G32" i="1"/>
  <c r="G68" i="6"/>
  <c r="J13" i="3"/>
  <c r="G68" i="7"/>
  <c r="F15" i="1"/>
  <c r="O15" i="1"/>
  <c r="F13" i="1"/>
  <c r="O13" i="1"/>
  <c r="F12" i="3"/>
  <c r="P12" i="3" s="1"/>
  <c r="P12" i="1"/>
  <c r="G21" i="3"/>
  <c r="E30" i="1"/>
  <c r="E19" i="1"/>
  <c r="F19" i="1" l="1"/>
  <c r="F19" i="3" s="1"/>
  <c r="F29" i="1"/>
  <c r="F29" i="3" s="1"/>
  <c r="E30" i="3"/>
  <c r="G30" i="1"/>
  <c r="E19" i="3"/>
  <c r="G12" i="1"/>
  <c r="G12" i="3" s="1"/>
  <c r="G13" i="1"/>
  <c r="P13" i="1"/>
  <c r="P15" i="1"/>
  <c r="G32" i="3"/>
  <c r="E29" i="1"/>
  <c r="F34" i="1" l="1"/>
  <c r="E29" i="3"/>
  <c r="G15" i="1"/>
  <c r="G30" i="3"/>
  <c r="E34" i="1"/>
  <c r="E34" i="3" l="1"/>
  <c r="G19" i="1"/>
  <c r="F35" i="1"/>
  <c r="F64" i="1" s="1"/>
  <c r="F65" i="1" s="1"/>
  <c r="F34" i="3"/>
  <c r="E35" i="1"/>
  <c r="G19" i="3"/>
  <c r="E35" i="3" l="1"/>
  <c r="G29" i="1"/>
  <c r="G29" i="3" s="1"/>
  <c r="F35" i="3"/>
  <c r="E62" i="1"/>
  <c r="E64" i="1" s="1"/>
  <c r="E65" i="1" s="1"/>
  <c r="F64" i="3" l="1"/>
  <c r="G34" i="1"/>
  <c r="G34" i="3" s="1"/>
  <c r="E62" i="3"/>
  <c r="G62" i="1"/>
  <c r="G62" i="3" s="1"/>
  <c r="G35" i="1" l="1"/>
  <c r="G35" i="3" s="1"/>
  <c r="E64" i="3"/>
  <c r="G64" i="1"/>
  <c r="F66" i="1"/>
  <c r="F65" i="3"/>
  <c r="G64" i="3" l="1"/>
  <c r="E65" i="3"/>
  <c r="F67" i="1"/>
  <c r="F67" i="3" s="1"/>
  <c r="F66" i="3"/>
  <c r="G65" i="1"/>
  <c r="E66" i="1"/>
  <c r="G65" i="3" l="1"/>
  <c r="E66" i="3"/>
  <c r="E67" i="1"/>
  <c r="E67" i="3" l="1"/>
  <c r="G66" i="1"/>
  <c r="G67" i="1" l="1"/>
  <c r="G68" i="1" s="1"/>
  <c r="G66" i="3"/>
  <c r="J12" i="3" l="1"/>
  <c r="J18" i="3" s="1"/>
  <c r="G67" i="3"/>
  <c r="G68" i="3" s="1"/>
  <c r="J20" i="3" s="1"/>
  <c r="J22" i="3" l="1"/>
</calcChain>
</file>

<file path=xl/sharedStrings.xml><?xml version="1.0" encoding="utf-8"?>
<sst xmlns="http://schemas.openxmlformats.org/spreadsheetml/2006/main" count="748" uniqueCount="132">
  <si>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</si>
  <si>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</si>
  <si>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</si>
  <si>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</si>
  <si>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</si>
  <si>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</si>
  <si>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</si>
  <si>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</si>
  <si>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</si>
  <si>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</si>
  <si>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</si>
  <si>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</si>
  <si>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</si>
  <si>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</si>
  <si>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</si>
  <si>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</si>
  <si>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</si>
  <si>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</si>
  <si>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</si>
  <si>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</si>
  <si>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</si>
  <si>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</si>
  <si>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</si>
  <si>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</si>
  <si>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</si>
  <si>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</si>
  <si>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</si>
  <si>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</si>
  <si>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</si>
  <si>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</si>
  <si>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</si>
  <si>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</si>
  <si>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</si>
  <si>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</si>
  <si>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</si>
  <si>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</si>
  <si>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</si>
  <si>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</si>
  <si>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</si>
  <si>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</si>
  <si>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</si>
  <si>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</si>
  <si>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</si>
  <si>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</si>
  <si>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</si>
  <si>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</si>
  <si>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</si>
  <si>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</si>
  <si>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</si>
  <si>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</si>
  <si>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</si>
  <si>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</si>
  <si>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</si>
  <si>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</si>
  <si>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</si>
  <si>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</si>
  <si>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</si>
  <si>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</si>
  <si>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</si>
  <si>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</si>
  <si>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</si>
  <si>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</si>
  <si>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</si>
  <si>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</si>
  <si>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</si>
  <si>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</si>
  <si>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</si>
  <si>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</si>
  <si>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</si>
  <si>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</si>
  <si>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</si>
  <si>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</si>
  <si>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</si>
  <si>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</si>
  <si>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OPS students are paid based on an estimated number of hours per week over the course of 4.5 months (1 semester).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</si>
  <si>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</si>
  <si>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</si>
  <si>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</si>
  <si>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</si>
  <si>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</si>
  <si>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</si>
  <si>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</si>
  <si>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</si>
  <si>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</si>
  <si>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</si>
  <si>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</si>
  <si>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</si>
  <si>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</si>
  <si>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</si>
  <si>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</si>
  <si>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</si>
  <si>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</si>
  <si>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</si>
  <si>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</si>
  <si>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</si>
  <si>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</si>
  <si>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</si>
  <si>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</si>
  <si>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</si>
  <si>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</si>
  <si>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</si>
  <si>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</si>
  <si>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</si>
  <si>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r>
      <t>PI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</si>
  <si>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Co-PI1 -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</si>
  <si>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Co-PI2 -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</si>
  <si>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Co-PI3 -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</si>
  <si>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Co-PI4 -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</si>
  <si>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Co-PI5 -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</si>
  <si>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t>Update the Travel Budget Example tab as needed and the values will auto-populate in the PI Budget - 1Yr tab.</t>
  </si>
  <si>
    <t>Update the Travel Budget Example tab as needed and the values will auto-populate in the Co-PI1 Budget - 1Yr tab.</t>
  </si>
  <si>
    <t>Update the Travel Budget Example tab as needed and the values will auto-populate in the Co-PI2 Budget - 1Yr tab.</t>
  </si>
  <si>
    <t>Update the Travel Budget Example tab as needed and the values will auto-populate in the Co-PI3 Budget - 1Yr tab.</t>
  </si>
  <si>
    <t>Update the Travel Budget Example tab as needed and the values will auto-populate in the Co-PI4 Budget - 1Yr tab.</t>
  </si>
  <si>
    <t>Update the Travel Budget Example tab as needed and the values will auto-populate in the Co-PI5 Budget - 1Yr tab.</t>
  </si>
  <si>
    <t>Insert the number of travelers in cell A14 and it will auto-populate in cell c39 on each PI/Co-PI tab.</t>
  </si>
  <si>
    <t xml:space="preserve">  Delete if not needed</t>
  </si>
  <si>
    <t>By PI</t>
  </si>
  <si>
    <t>Total Budget</t>
  </si>
  <si>
    <t>Year 2</t>
  </si>
  <si>
    <t xml:space="preserve">Total </t>
  </si>
  <si>
    <t xml:space="preserve">Project </t>
  </si>
  <si>
    <t>Total Cumulative Budget</t>
  </si>
  <si>
    <t>Difference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</si>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</sst>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0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42" fontId="4" fillId="0" borderId="36" xfId="0" applyNumberFormat="1" applyFont="1" applyBorder="1"/>
    <xf numFmtId="42" fontId="4" fillId="4" borderId="0" xfId="0" applyNumberFormat="1" applyFont="1" applyFill="1"/>
    <xf numFmtId="0" fontId="4" fillId="0" borderId="0" xfId="0" applyFont="1"/>
    <xf numFmtId="164" fontId="4" fillId="0" borderId="0" xfId="0" applyNumberFormat="1" applyFont="1"/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164" fontId="0" fillId="2" borderId="23" xfId="3" applyNumberFormat="1" applyFont="1" applyFill="1" applyBorder="1"/>
    <xf numFmtId="164" fontId="4" fillId="2" borderId="24" xfId="3" applyNumberFormat="1" applyFont="1" applyFill="1" applyBorder="1"/>
    <xf numFmtId="164" fontId="0" fillId="2" borderId="8" xfId="3" applyNumberFormat="1" applyFont="1" applyFill="1" applyBorder="1"/>
    <xf numFmtId="164" fontId="4" fillId="2" borderId="33" xfId="3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9" fontId="4" fillId="2" borderId="8" xfId="2" applyFont="1" applyFill="1" applyBorder="1" applyAlignment="1">
      <alignment horizontal="left"/>
    </xf>
    <xf numFmtId="9" fontId="4" fillId="0" borderId="8" xfId="2" applyFont="1" applyBorder="1" applyAlignment="1">
      <alignment horizontal="left"/>
    </xf>
    <xf numFmtId="164" fontId="0" fillId="2" borderId="7" xfId="3" applyNumberFormat="1" applyFont="1" applyFill="1" applyBorder="1"/>
    <xf numFmtId="164" fontId="4" fillId="2" borderId="35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/>
    <xf numFmtId="0" fontId="4" fillId="0" borderId="3" xfId="0" applyFont="1" applyBorder="1"/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P599"/>
  <sheetViews>
    <sheetView tabSelected="1"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43.1796875" bestFit="1" customWidth="1"/>
    <col min="10" max="10" width="13.26953125" bestFit="1" customWidth="1"/>
    <col min="11" max="11" width="10" bestFit="1" customWidth="1"/>
    <col min="12" max="12" width="10.54296875" bestFit="1" customWidth="1"/>
    <col min="13" max="13" width="10.54296875" customWidth="1"/>
    <col min="14" max="14" width="10" customWidth="1"/>
    <col min="15" max="15" width="10.1796875" customWidth="1"/>
    <col min="16" max="16" width="10.453125" customWidth="1"/>
  </cols>
  <sheetData>
    <row r="1" spans="1:16" ht="14" x14ac:dyDescent="0.3">
      <c r="A1" s="181" t="s">
        <v>84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>
        <f>'PI Budget - 2Yr'!B2</f>
        <v>0</v>
      </c>
      <c r="C2" s="71"/>
      <c r="D2" s="71"/>
      <c r="E2" s="71"/>
      <c r="F2" s="71"/>
      <c r="G2" s="71"/>
    </row>
    <row r="3" spans="1:16" ht="13" x14ac:dyDescent="0.25">
      <c r="A3" s="40" t="s">
        <v>79</v>
      </c>
      <c r="B3" s="71">
        <f>'PI Budget - 2Yr'!B3</f>
        <v>0</v>
      </c>
      <c r="C3" s="40" t="s">
        <v>99</v>
      </c>
      <c r="E3" s="70">
        <f>'PI Budget - 2Yr'!E3</f>
        <v>0</v>
      </c>
      <c r="F3" s="70"/>
    </row>
    <row r="4" spans="1:16" ht="12.75" customHeight="1" x14ac:dyDescent="0.25">
      <c r="A4" s="42" t="s">
        <v>35</v>
      </c>
      <c r="B4" s="72">
        <f>'PI Budget - 2Yr'!B4</f>
        <v>0</v>
      </c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>
        <f>'PI Budget - 2Yr'!B5</f>
        <v>0</v>
      </c>
      <c r="C5" s="72"/>
      <c r="D5" s="72"/>
      <c r="E5" s="72"/>
      <c r="F5" s="72"/>
      <c r="G5" s="72"/>
    </row>
    <row r="6" spans="1:16" ht="13" thickBot="1" x14ac:dyDescent="0.3">
      <c r="E6"/>
      <c r="F6"/>
    </row>
    <row r="7" spans="1:16" ht="13" x14ac:dyDescent="0.3">
      <c r="A7" s="182" t="s">
        <v>0</v>
      </c>
      <c r="B7" s="183"/>
      <c r="C7" s="183"/>
      <c r="D7" s="183"/>
      <c r="E7" s="183"/>
      <c r="F7" s="184"/>
      <c r="G7" s="185"/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</row>
    <row r="9" spans="1:16" ht="13.5" thickBot="1" x14ac:dyDescent="0.35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27"/>
      <c r="J10" s="129" t="s">
        <v>120</v>
      </c>
      <c r="K10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130" t="s">
        <v>117</v>
      </c>
      <c r="J11" s="88" t="s">
        <v>121</v>
      </c>
      <c r="K11" s="26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 t="str">
        <f>'PI Budget - 2Yr'!B12</f>
        <v>PI - Dr. XXX (Academic/Summer/Calendar)</v>
      </c>
      <c r="C12" s="80">
        <f>'PI Budget - 2Yr'!C12</f>
        <v>0</v>
      </c>
      <c r="D12" s="115">
        <f>'PI Budget - 2Yr'!D12</f>
        <v>0</v>
      </c>
      <c r="E12" s="27">
        <f>'PI Budget - 2Yr'!E12</f>
        <v>0</v>
      </c>
      <c r="F12" s="27">
        <f>'PI Budget - 2Yr'!F12</f>
        <v>0</v>
      </c>
      <c r="G12" s="91">
        <f>'PI Budget - 2Yr'!G12</f>
        <v>0</v>
      </c>
      <c r="I12" s="90" t="str">
        <f t="shared" ref="I12:I17" si="0">B12</f>
        <v>PI - Dr. XXX (Academic/Summer/Calendar)</v>
      </c>
      <c r="J12" s="126">
        <f>'PI Budget - 2Yr'!G67</f>
        <v>0</v>
      </c>
      <c r="K12" s="21"/>
      <c r="L12" s="121">
        <f>'PI Budget - 2Yr'!L12</f>
        <v>100000</v>
      </c>
      <c r="M12" s="121">
        <f>'PI Budget - 2Yr'!M12</f>
        <v>103499.99999999999</v>
      </c>
      <c r="O12" s="68">
        <f t="shared" ref="O12:P17" si="1">SUM(E12/L12)</f>
        <v>0</v>
      </c>
      <c r="P12" s="68">
        <f t="shared" si="1"/>
        <v>0</v>
      </c>
    </row>
    <row r="13" spans="1:16" x14ac:dyDescent="0.25">
      <c r="A13" s="90"/>
      <c r="B13" s="79" t="str">
        <f>'Co-PI1 Budget - 2Yr'!B13</f>
        <v>Co-PI1 - Dr. XXX (Academic/Summer/Calendar)</v>
      </c>
      <c r="C13" s="80">
        <f>'Co-PI1 Budget - 2Yr'!C13</f>
        <v>0</v>
      </c>
      <c r="D13" s="115">
        <f>'Co-PI1 Budget - 2Yr'!D13</f>
        <v>0</v>
      </c>
      <c r="E13" s="27">
        <f>'Co-PI1 Budget - 2Yr'!E13</f>
        <v>0</v>
      </c>
      <c r="F13" s="27">
        <f>'Co-PI1 Budget - 2Yr'!F13</f>
        <v>0</v>
      </c>
      <c r="G13" s="91">
        <f>'Co-PI1 Budget - 2Yr'!G13</f>
        <v>0</v>
      </c>
      <c r="I13" s="128" t="str">
        <f t="shared" si="0"/>
        <v>Co-PI1 - Dr. XXX (Academic/Summer/Calendar)</v>
      </c>
      <c r="J13" s="125">
        <f>'Co-PI1 Budget - 2Yr'!G67</f>
        <v>0</v>
      </c>
      <c r="K13" s="37"/>
      <c r="L13" s="121">
        <f>'Co-PI1 Budget - 2Yr'!L13</f>
        <v>100000</v>
      </c>
      <c r="M13" s="121">
        <f>'Co-PI1 Budget - 2Yr'!M13</f>
        <v>103499.99999999999</v>
      </c>
      <c r="O13" s="68">
        <f t="shared" si="1"/>
        <v>0</v>
      </c>
      <c r="P13" s="68">
        <f t="shared" si="1"/>
        <v>0</v>
      </c>
    </row>
    <row r="14" spans="1:16" x14ac:dyDescent="0.25">
      <c r="A14" s="90"/>
      <c r="B14" s="73" t="str">
        <f>'Co-PI2 Budget - 2Yr'!B14</f>
        <v>Co-PI2 - Dr. XXX (Academic/Summer/Calendar)</v>
      </c>
      <c r="C14" s="80">
        <f>'Co-PI2 Budget - 2Yr'!C14</f>
        <v>0</v>
      </c>
      <c r="D14" s="115">
        <f>'Co-PI2 Budget - 2Yr'!D14</f>
        <v>0</v>
      </c>
      <c r="E14" s="27">
        <f>'Co-PI2 Budget - 2Yr'!E14</f>
        <v>0</v>
      </c>
      <c r="F14" s="27">
        <f>'Co-PI2 Budget - 2Yr'!F14</f>
        <v>0</v>
      </c>
      <c r="G14" s="91">
        <f>'Co-PI2 Budget - 2Yr'!G14</f>
        <v>0</v>
      </c>
      <c r="I14" s="128" t="str">
        <f t="shared" si="0"/>
        <v>Co-PI2 - Dr. XXX (Academic/Summer/Calendar)</v>
      </c>
      <c r="J14" s="125">
        <f>'Co-PI2 Budget - 2Yr'!G67</f>
        <v>0</v>
      </c>
      <c r="K14" s="37"/>
      <c r="L14" s="121">
        <f>'Co-PI2 Budget - 2Yr'!L14</f>
        <v>100000</v>
      </c>
      <c r="M14" s="121">
        <f>'Co-PI2 Budget - 2Yr'!M14</f>
        <v>103499.99999999999</v>
      </c>
      <c r="O14" s="68">
        <f t="shared" si="1"/>
        <v>0</v>
      </c>
      <c r="P14" s="68">
        <f t="shared" si="1"/>
        <v>0</v>
      </c>
    </row>
    <row r="15" spans="1:16" x14ac:dyDescent="0.25">
      <c r="A15" s="90"/>
      <c r="B15" s="79" t="str">
        <f>'Co-PI3 Budget - 2Yr'!B15</f>
        <v>Co-PI3 - Dr. XXX (Academic/Summer/Calendar)</v>
      </c>
      <c r="C15" s="80">
        <f>'Co-PI3 Budget - 2Yr'!C15</f>
        <v>0</v>
      </c>
      <c r="D15" s="115">
        <f>'Co-PI3 Budget - 2Yr'!D15</f>
        <v>0</v>
      </c>
      <c r="E15" s="27">
        <f>'Co-PI3 Budget - 2Yr'!E15</f>
        <v>0</v>
      </c>
      <c r="F15" s="27">
        <f>'Co-PI3 Budget - 2Yr'!F15</f>
        <v>0</v>
      </c>
      <c r="G15" s="91">
        <f>'Co-PI3 Budget - 2Yr'!G15</f>
        <v>0</v>
      </c>
      <c r="I15" s="128" t="str">
        <f t="shared" si="0"/>
        <v>Co-PI3 - Dr. XXX (Academic/Summer/Calendar)</v>
      </c>
      <c r="J15" s="125">
        <f>'Co-PI3 Budget - 2Yr'!G67</f>
        <v>0</v>
      </c>
      <c r="K15" s="21"/>
      <c r="L15" s="121">
        <f>'Co-PI3 Budget - 2Yr'!L15</f>
        <v>100000</v>
      </c>
      <c r="M15" s="121">
        <f>'Co-PI3 Budget - 2Yr'!M15</f>
        <v>103499.99999999999</v>
      </c>
      <c r="O15" s="68">
        <f t="shared" si="1"/>
        <v>0</v>
      </c>
      <c r="P15" s="68">
        <f t="shared" si="1"/>
        <v>0</v>
      </c>
    </row>
    <row r="16" spans="1:16" x14ac:dyDescent="0.25">
      <c r="A16" s="90"/>
      <c r="B16" s="73" t="str">
        <f>'Co-PI4 Budget - 2Yr'!B16</f>
        <v>Co-PI4 - Dr. XXX (Academic/Summer/Calendar)</v>
      </c>
      <c r="C16" s="80">
        <f>'Co-PI4 Budget - 2Yr'!C16</f>
        <v>0</v>
      </c>
      <c r="D16" s="115">
        <f>'Co-PI4 Budget - 2Yr'!D16</f>
        <v>0</v>
      </c>
      <c r="E16" s="27">
        <f>'Co-PI4 Budget - 2Yr'!E16</f>
        <v>0</v>
      </c>
      <c r="F16" s="27">
        <f>'Co-PI4 Budget - 2Yr'!F16</f>
        <v>0</v>
      </c>
      <c r="G16" s="91">
        <f>'Co-PI4 Budget - 2Yr'!G16</f>
        <v>0</v>
      </c>
      <c r="I16" s="128" t="str">
        <f t="shared" si="0"/>
        <v>Co-PI4 - Dr. XXX (Academic/Summer/Calendar)</v>
      </c>
      <c r="J16" s="125">
        <f>'Co-PI4 Budget - 2Yr'!G67</f>
        <v>0</v>
      </c>
      <c r="K16" s="21"/>
      <c r="L16" s="121">
        <f>'Co-PI4 Budget - 2Yr'!L16</f>
        <v>100000</v>
      </c>
      <c r="M16" s="121">
        <f>'Co-PI4 Budget - 2Yr'!M16</f>
        <v>103499.99999999999</v>
      </c>
      <c r="O16" s="68">
        <f t="shared" si="1"/>
        <v>0</v>
      </c>
      <c r="P16" s="68">
        <f t="shared" si="1"/>
        <v>0</v>
      </c>
    </row>
    <row r="17" spans="1:16" x14ac:dyDescent="0.25">
      <c r="A17" s="90"/>
      <c r="B17" s="79" t="str">
        <f>'Co-PI5 Budget - 2Yr'!B17</f>
        <v>Co-PI5 - Dr. XXX (Academic/Summer/Calendar)</v>
      </c>
      <c r="C17" s="80">
        <f>'Co-PI5 Budget - 2Yr'!C17</f>
        <v>0</v>
      </c>
      <c r="D17" s="115">
        <f>'Co-PI5 Budget - 2Yr'!D17</f>
        <v>0</v>
      </c>
      <c r="E17" s="27">
        <f>'Co-PI5 Budget - 2Yr'!E17</f>
        <v>0</v>
      </c>
      <c r="F17" s="27">
        <f>'Co-PI5 Budget - 2Yr'!F17</f>
        <v>0</v>
      </c>
      <c r="G17" s="91">
        <f>'Co-PI5 Budget - 2Yr'!G17</f>
        <v>0</v>
      </c>
      <c r="I17" s="128" t="str">
        <f t="shared" si="0"/>
        <v>Co-PI5 - Dr. XXX (Academic/Summer/Calendar)</v>
      </c>
      <c r="J17" s="125">
        <f>'Co-PI5 Budget - 2Yr'!G67</f>
        <v>0</v>
      </c>
      <c r="K17" s="21"/>
      <c r="L17" s="122">
        <f>'Co-PI5 Budget - 2Yr'!L17</f>
        <v>100000</v>
      </c>
      <c r="M17" s="122">
        <f>'Co-PI5 Budget - 2Yr'!M17</f>
        <v>103499.99999999999</v>
      </c>
      <c r="O17" s="69">
        <f t="shared" si="1"/>
        <v>0</v>
      </c>
      <c r="P17" s="69">
        <f t="shared" si="1"/>
        <v>0</v>
      </c>
    </row>
    <row r="18" spans="1:16" ht="13.5" thickBot="1" x14ac:dyDescent="0.35">
      <c r="A18" s="152"/>
      <c r="B18" s="153"/>
      <c r="C18" s="80"/>
      <c r="D18" s="83"/>
      <c r="E18" s="27"/>
      <c r="F18" s="27"/>
      <c r="G18" s="91"/>
      <c r="I18" s="124" t="s">
        <v>118</v>
      </c>
      <c r="J18" s="134">
        <f>ROUND(SUM(J12:J17),0)</f>
        <v>0</v>
      </c>
      <c r="K18" s="21"/>
    </row>
    <row r="19" spans="1:16" x14ac:dyDescent="0.25">
      <c r="A19" s="177" t="s">
        <v>31</v>
      </c>
      <c r="B19" s="178"/>
      <c r="C19" s="62"/>
      <c r="D19" s="62"/>
      <c r="E19" s="27">
        <f>'PI Budget - 2Yr'!E19+'Co-PI1 Budget - 2Yr'!E19+'Co-PI2 Budget - 2Yr'!E19+'Co-PI3 Budget - 2Yr'!E19+'Co-PI4 Budget - 2Yr'!E19+'Co-PI5 Budget - 2Yr'!E19</f>
        <v>0</v>
      </c>
      <c r="F19" s="27">
        <f>'PI Budget - 2Yr'!F19+'Co-PI1 Budget - 2Yr'!F19+'Co-PI2 Budget - 2Yr'!F19+'Co-PI3 Budget - 2Yr'!F19+'Co-PI4 Budget - 2Yr'!F19+'Co-PI5 Budget - 2Yr'!F19</f>
        <v>0</v>
      </c>
      <c r="G19" s="92">
        <f>SUM(G12:G18)</f>
        <v>0</v>
      </c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136" t="s">
        <v>122</v>
      </c>
      <c r="J20" s="137">
        <f>G68</f>
        <v>0</v>
      </c>
    </row>
    <row r="21" spans="1:16" ht="13" x14ac:dyDescent="0.3">
      <c r="A21" s="179" t="s">
        <v>34</v>
      </c>
      <c r="B21" s="180"/>
      <c r="C21" s="80">
        <f>'PI Budget - 2Yr'!C21+'Co-PI1 Budget - 2Yr'!C21+'Co-PI2 Budget - 2Yr'!C21+'Co-PI3 Budget - 2Yr'!C21+'Co-PI4 Budget - 2Yr'!C21+'Co-PI5 Budget - 2Yr'!C21</f>
        <v>0</v>
      </c>
      <c r="D21" s="115">
        <f>'PI Budget - 2Yr'!D21+'Co-PI1 Budget - 2Yr'!D21+'Co-PI2 Budget - 2Yr'!D21+'Co-PI3 Budget - 2Yr'!D21+'Co-PI4 Budget - 2Yr'!D21+'Co-PI5 Budget - 2Yr'!D21</f>
        <v>0</v>
      </c>
      <c r="E21" s="27">
        <f>'PI Budget - 2Yr'!E21+'Co-PI1 Budget - 2Yr'!E21+'Co-PI2 Budget - 2Yr'!E21+'Co-PI3 Budget - 2Yr'!E21+'Co-PI4 Budget - 2Yr'!E21+'Co-PI5 Budget - 2Yr'!E21</f>
        <v>0</v>
      </c>
      <c r="F21" s="27">
        <f>'PI Budget - 2Yr'!F21+'Co-PI1 Budget - 2Yr'!F21+'Co-PI2 Budget - 2Yr'!F21+'Co-PI3 Budget - 2Yr'!F21+'Co-PI4 Budget - 2Yr'!F21+'Co-PI5 Budget - 2Yr'!F21</f>
        <v>0</v>
      </c>
      <c r="G21" s="91">
        <f>'PI Budget - 2Yr'!G21+'Co-PI1 Budget - 2Yr'!G21+'Co-PI2 Budget - 2Yr'!G21+'Co-PI3 Budget - 2Yr'!G21+'Co-PI4 Budget - 2Yr'!G21+'Co-PI5 Budget - 2Yr'!G21</f>
        <v>0</v>
      </c>
      <c r="I21" s="136"/>
      <c r="J21" s="136"/>
    </row>
    <row r="22" spans="1:16" ht="13" x14ac:dyDescent="0.3">
      <c r="A22" s="152" t="s">
        <v>46</v>
      </c>
      <c r="B22" s="153"/>
      <c r="C22" s="80">
        <f>'PI Budget - 2Yr'!C22+'Co-PI1 Budget - 2Yr'!C22+'Co-PI2 Budget - 2Yr'!C22+'Co-PI3 Budget - 2Yr'!C22+'Co-PI4 Budget - 2Yr'!C22+'Co-PI5 Budget - 2Yr'!C22</f>
        <v>0</v>
      </c>
      <c r="D22" s="115">
        <f>'PI Budget - 2Yr'!D22+'Co-PI1 Budget - 2Yr'!D22+'Co-PI2 Budget - 2Yr'!D22+'Co-PI3 Budget - 2Yr'!D22+'Co-PI4 Budget - 2Yr'!D22+'Co-PI5 Budget - 2Yr'!D22</f>
        <v>0</v>
      </c>
      <c r="E22" s="27">
        <f>'PI Budget - 2Yr'!E22+'Co-PI1 Budget - 2Yr'!E22+'Co-PI2 Budget - 2Yr'!E22+'Co-PI3 Budget - 2Yr'!E22+'Co-PI4 Budget - 2Yr'!E22+'Co-PI5 Budget - 2Yr'!E22</f>
        <v>0</v>
      </c>
      <c r="F22" s="27">
        <f>'PI Budget - 2Yr'!F22+'Co-PI1 Budget - 2Yr'!F22+'Co-PI2 Budget - 2Yr'!F22+'Co-PI3 Budget - 2Yr'!F22+'Co-PI4 Budget - 2Yr'!F22+'Co-PI5 Budget - 2Yr'!F22</f>
        <v>0</v>
      </c>
      <c r="G22" s="91">
        <f>'PI Budget - 2Yr'!G22+'Co-PI1 Budget - 2Yr'!G22+'Co-PI2 Budget - 2Yr'!G22+'Co-PI3 Budget - 2Yr'!G22+'Co-PI4 Budget - 2Yr'!G22+'Co-PI5 Budget - 2Yr'!G22</f>
        <v>0</v>
      </c>
      <c r="I22" s="136" t="s">
        <v>123</v>
      </c>
      <c r="J22" s="135">
        <f>J18-J20</f>
        <v>0</v>
      </c>
    </row>
    <row r="23" spans="1:16" x14ac:dyDescent="0.25">
      <c r="A23" s="152" t="s">
        <v>47</v>
      </c>
      <c r="B23" s="153"/>
      <c r="C23" s="80">
        <f>'PI Budget - 2Yr'!C23+'Co-PI1 Budget - 2Yr'!C23+'Co-PI2 Budget - 2Yr'!C23+'Co-PI3 Budget - 2Yr'!C23+'Co-PI4 Budget - 2Yr'!C23+'Co-PI5 Budget - 2Yr'!C23</f>
        <v>0</v>
      </c>
      <c r="D23" s="115">
        <f>'PI Budget - 2Yr'!D23+'Co-PI1 Budget - 2Yr'!D23+'Co-PI2 Budget - 2Yr'!D23+'Co-PI3 Budget - 2Yr'!D23+'Co-PI4 Budget - 2Yr'!D23+'Co-PI5 Budget - 2Yr'!D23</f>
        <v>0</v>
      </c>
      <c r="E23" s="27">
        <f>'PI Budget - 2Yr'!E23+'Co-PI1 Budget - 2Yr'!E23+'Co-PI2 Budget - 2Yr'!E23+'Co-PI3 Budget - 2Yr'!E23+'Co-PI4 Budget - 2Yr'!E23+'Co-PI5 Budget - 2Yr'!E23</f>
        <v>0</v>
      </c>
      <c r="F23" s="27">
        <f>'PI Budget - 2Yr'!F23+'Co-PI1 Budget - 2Yr'!F23+'Co-PI2 Budget - 2Yr'!F23+'Co-PI3 Budget - 2Yr'!F23+'Co-PI4 Budget - 2Yr'!F23+'Co-PI5 Budget - 2Yr'!F23</f>
        <v>0</v>
      </c>
      <c r="G23" s="91">
        <f>'PI Budget - 2Yr'!G23+'Co-PI1 Budget - 2Yr'!G23+'Co-PI2 Budget - 2Yr'!G23+'Co-PI3 Budget - 2Yr'!G23+'Co-PI4 Budget - 2Yr'!G23+'Co-PI5 Budget - 2Yr'!G23</f>
        <v>0</v>
      </c>
    </row>
    <row r="24" spans="1:16" x14ac:dyDescent="0.25">
      <c r="A24" s="152" t="s">
        <v>48</v>
      </c>
      <c r="B24" s="153"/>
      <c r="C24" s="80">
        <f>'PI Budget - 2Yr'!C24+'Co-PI1 Budget - 2Yr'!C24+'Co-PI2 Budget - 2Yr'!C24+'Co-PI3 Budget - 2Yr'!C24+'Co-PI4 Budget - 2Yr'!C24+'Co-PI5 Budget - 2Yr'!C24</f>
        <v>0</v>
      </c>
      <c r="D24" s="115">
        <f>'PI Budget - 2Yr'!D24+'Co-PI1 Budget - 2Yr'!D24+'Co-PI2 Budget - 2Yr'!D24+'Co-PI3 Budget - 2Yr'!D24+'Co-PI4 Budget - 2Yr'!D24+'Co-PI5 Budget - 2Yr'!D24</f>
        <v>0</v>
      </c>
      <c r="E24" s="27">
        <f>'PI Budget - 2Yr'!E24+'Co-PI1 Budget - 2Yr'!E24+'Co-PI2 Budget - 2Yr'!E24+'Co-PI3 Budget - 2Yr'!E24+'Co-PI4 Budget - 2Yr'!E24+'Co-PI5 Budget - 2Yr'!E24</f>
        <v>0</v>
      </c>
      <c r="F24" s="27">
        <f>'PI Budget - 2Yr'!F24+'Co-PI1 Budget - 2Yr'!F24+'Co-PI2 Budget - 2Yr'!F24+'Co-PI3 Budget - 2Yr'!F24+'Co-PI4 Budget - 2Yr'!F24+'Co-PI5 Budget - 2Yr'!F24</f>
        <v>0</v>
      </c>
      <c r="G24" s="91">
        <f>'PI Budget - 2Yr'!G24+'Co-PI1 Budget - 2Yr'!G24+'Co-PI2 Budget - 2Yr'!G24+'Co-PI3 Budget - 2Yr'!G24+'Co-PI4 Budget - 2Yr'!G24+'Co-PI5 Budget - 2Yr'!G24</f>
        <v>0</v>
      </c>
    </row>
    <row r="25" spans="1:16" x14ac:dyDescent="0.25">
      <c r="A25" s="152" t="s">
        <v>43</v>
      </c>
      <c r="B25" s="153"/>
      <c r="C25" s="80">
        <f>'PI Budget - 2Yr'!C25+'Co-PI1 Budget - 2Yr'!C25+'Co-PI2 Budget - 2Yr'!C25+'Co-PI3 Budget - 2Yr'!C25+'Co-PI4 Budget - 2Yr'!C25+'Co-PI5 Budget - 2Yr'!C25</f>
        <v>0</v>
      </c>
      <c r="D25" s="115">
        <f>'PI Budget - 2Yr'!D25+'Co-PI1 Budget - 2Yr'!D25+'Co-PI2 Budget - 2Yr'!D25+'Co-PI3 Budget - 2Yr'!D25+'Co-PI4 Budget - 2Yr'!D25+'Co-PI5 Budget - 2Yr'!D25</f>
        <v>0</v>
      </c>
      <c r="E25" s="27">
        <f>'PI Budget - 2Yr'!E25+'Co-PI1 Budget - 2Yr'!E25+'Co-PI2 Budget - 2Yr'!E25+'Co-PI3 Budget - 2Yr'!E25+'Co-PI4 Budget - 2Yr'!E25+'Co-PI5 Budget - 2Yr'!E25</f>
        <v>0</v>
      </c>
      <c r="F25" s="27">
        <f>'PI Budget - 2Yr'!F25+'Co-PI1 Budget - 2Yr'!F25+'Co-PI2 Budget - 2Yr'!F25+'Co-PI3 Budget - 2Yr'!F25+'Co-PI4 Budget - 2Yr'!F25+'Co-PI5 Budget - 2Yr'!F25</f>
        <v>0</v>
      </c>
      <c r="G25" s="91">
        <f>'PI Budget - 2Yr'!G25+'Co-PI1 Budget - 2Yr'!G25+'Co-PI2 Budget - 2Yr'!G25+'Co-PI3 Budget - 2Yr'!G25+'Co-PI4 Budget - 2Yr'!G25+'Co-PI5 Budget - 2Yr'!G25</f>
        <v>0</v>
      </c>
    </row>
    <row r="26" spans="1:16" x14ac:dyDescent="0.25">
      <c r="A26" s="152"/>
      <c r="B26" s="153"/>
      <c r="C26" s="80"/>
      <c r="D26" s="83"/>
      <c r="E26" s="27">
        <f>'PI Budget - 2Yr'!E26+'Co-PI1 Budget - 2Yr'!E26+'Co-PI2 Budget - 2Yr'!E26+'Co-PI3 Budget - 2Yr'!E26+'Co-PI4 Budget - 2Yr'!E26+'Co-PI5 Budget - 2Yr'!E26</f>
        <v>0</v>
      </c>
      <c r="F26" s="27">
        <f>'PI Budget - 2Yr'!F26+'Co-PI1 Budget - 2Yr'!F26+'Co-PI2 Budget - 2Yr'!F26+'Co-PI3 Budget - 2Yr'!F26+'Co-PI4 Budget - 2Yr'!F26+'Co-PI5 Budget - 2Yr'!F26</f>
        <v>0</v>
      </c>
      <c r="G26" s="91">
        <f>'PI Budget - 2Yr'!G26+'Co-PI1 Budget - 2Yr'!G26+'Co-PI2 Budget - 2Yr'!G26+'Co-PI3 Budget - 2Yr'!G26+'Co-PI4 Budget - 2Yr'!G26+'Co-PI5 Budget - 2Yr'!G26</f>
        <v>0</v>
      </c>
    </row>
    <row r="27" spans="1:16" x14ac:dyDescent="0.25">
      <c r="A27" s="177" t="s">
        <v>50</v>
      </c>
      <c r="B27" s="178"/>
      <c r="C27" s="62"/>
      <c r="D27" s="62"/>
      <c r="E27" s="27">
        <f>'PI Budget - 2Yr'!E27+'Co-PI1 Budget - 2Yr'!E27+'Co-PI2 Budget - 2Yr'!E27+'Co-PI3 Budget - 2Yr'!E27+'Co-PI4 Budget - 2Yr'!E27+'Co-PI5 Budget - 2Yr'!E27</f>
        <v>0</v>
      </c>
      <c r="F27" s="27">
        <f>'PI Budget - 2Yr'!F27+'Co-PI1 Budget - 2Yr'!F27+'Co-PI2 Budget - 2Yr'!F27+'Co-PI3 Budget - 2Yr'!F27+'Co-PI4 Budget - 2Yr'!F27+'Co-PI5 Budget - 2Yr'!F27</f>
        <v>0</v>
      </c>
      <c r="G27" s="92">
        <f>'PI Budget - 2Yr'!G27+'Co-PI1 Budget - 2Yr'!G27+'Co-PI2 Budget - 2Yr'!G27+'Co-PI3 Budget - 2Yr'!G27+'Co-PI4 Budget - 2Yr'!G27+'Co-PI5 Budget - 2Yr'!G27</f>
        <v>0</v>
      </c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</row>
    <row r="29" spans="1:16" x14ac:dyDescent="0.25">
      <c r="A29" s="152" t="s">
        <v>33</v>
      </c>
      <c r="B29" s="153"/>
      <c r="C29" s="114">
        <v>0.32</v>
      </c>
      <c r="D29" s="115"/>
      <c r="E29" s="27">
        <f>'PI Budget - 2Yr'!E29+'Co-PI1 Budget - 2Yr'!E29+'Co-PI2 Budget - 2Yr'!E29+'Co-PI3 Budget - 2Yr'!E29+'Co-PI4 Budget - 2Yr'!E29+'Co-PI5 Budget - 2Yr'!E29</f>
        <v>0</v>
      </c>
      <c r="F29" s="27">
        <f>'PI Budget - 2Yr'!F29+'Co-PI1 Budget - 2Yr'!F29+'Co-PI2 Budget - 2Yr'!F29+'Co-PI3 Budget - 2Yr'!F29+'Co-PI4 Budget - 2Yr'!F29+'Co-PI5 Budget - 2Yr'!F29</f>
        <v>0</v>
      </c>
      <c r="G29" s="91">
        <f>'PI Budget - 2Yr'!G29+'Co-PI1 Budget - 2Yr'!G29+'Co-PI2 Budget - 2Yr'!G29+'Co-PI3 Budget - 2Yr'!G29+'Co-PI4 Budget - 2Yr'!G29+'Co-PI5 Budget - 2Yr'!G29</f>
        <v>0</v>
      </c>
    </row>
    <row r="30" spans="1:16" x14ac:dyDescent="0.25">
      <c r="A30" s="179" t="s">
        <v>34</v>
      </c>
      <c r="B30" s="180"/>
      <c r="C30" s="114">
        <v>0.23</v>
      </c>
      <c r="D30" s="115"/>
      <c r="E30" s="27">
        <f>'PI Budget - 2Yr'!E30+'Co-PI1 Budget - 2Yr'!E30+'Co-PI2 Budget - 2Yr'!E30+'Co-PI3 Budget - 2Yr'!E30+'Co-PI4 Budget - 2Yr'!E30+'Co-PI5 Budget - 2Yr'!E30</f>
        <v>0</v>
      </c>
      <c r="F30" s="27">
        <f>'PI Budget - 2Yr'!F30+'Co-PI1 Budget - 2Yr'!F30+'Co-PI2 Budget - 2Yr'!F30+'Co-PI3 Budget - 2Yr'!F30+'Co-PI4 Budget - 2Yr'!F30+'Co-PI5 Budget - 2Yr'!F30</f>
        <v>0</v>
      </c>
      <c r="G30" s="91">
        <f>'PI Budget - 2Yr'!G30+'Co-PI1 Budget - 2Yr'!G30+'Co-PI2 Budget - 2Yr'!G30+'Co-PI3 Budget - 2Yr'!G30+'Co-PI4 Budget - 2Yr'!G30+'Co-PI5 Budget - 2Yr'!G30</f>
        <v>0</v>
      </c>
    </row>
    <row r="31" spans="1:16" x14ac:dyDescent="0.25">
      <c r="A31" s="152" t="s">
        <v>44</v>
      </c>
      <c r="B31" s="153"/>
      <c r="C31" s="114">
        <v>0.02</v>
      </c>
      <c r="D31" s="115"/>
      <c r="E31" s="27">
        <f>'PI Budget - 2Yr'!E31+'Co-PI1 Budget - 2Yr'!E31+'Co-PI2 Budget - 2Yr'!E31+'Co-PI3 Budget - 2Yr'!E31+'Co-PI4 Budget - 2Yr'!E31+'Co-PI5 Budget - 2Yr'!E31</f>
        <v>0</v>
      </c>
      <c r="F31" s="27">
        <f>'PI Budget - 2Yr'!F31+'Co-PI1 Budget - 2Yr'!F31+'Co-PI2 Budget - 2Yr'!F31+'Co-PI3 Budget - 2Yr'!F31+'Co-PI4 Budget - 2Yr'!F31+'Co-PI5 Budget - 2Yr'!F31</f>
        <v>0</v>
      </c>
      <c r="G31" s="91">
        <f>'PI Budget - 2Yr'!G31+'Co-PI1 Budget - 2Yr'!G31+'Co-PI2 Budget - 2Yr'!G31+'Co-PI3 Budget - 2Yr'!G31+'Co-PI4 Budget - 2Yr'!G31+'Co-PI5 Budget - 2Yr'!G31</f>
        <v>0</v>
      </c>
    </row>
    <row r="32" spans="1:16" x14ac:dyDescent="0.25">
      <c r="A32" s="152" t="s">
        <v>43</v>
      </c>
      <c r="B32" s="153"/>
      <c r="C32" s="114">
        <v>0.12</v>
      </c>
      <c r="D32" s="115"/>
      <c r="E32" s="27">
        <f>'PI Budget - 2Yr'!E32+'Co-PI1 Budget - 2Yr'!E32+'Co-PI2 Budget - 2Yr'!E32+'Co-PI3 Budget - 2Yr'!E32+'Co-PI4 Budget - 2Yr'!E32+'Co-PI5 Budget - 2Yr'!E32</f>
        <v>0</v>
      </c>
      <c r="F32" s="27">
        <f>'PI Budget - 2Yr'!F32+'Co-PI1 Budget - 2Yr'!F32+'Co-PI2 Budget - 2Yr'!F32+'Co-PI3 Budget - 2Yr'!F32+'Co-PI4 Budget - 2Yr'!F32+'Co-PI5 Budget - 2Yr'!F32</f>
        <v>0</v>
      </c>
      <c r="G32" s="91">
        <f>'PI Budget - 2Yr'!G32+'Co-PI1 Budget - 2Yr'!G32+'Co-PI2 Budget - 2Yr'!G32+'Co-PI3 Budget - 2Yr'!G32+'Co-PI4 Budget - 2Yr'!G32+'Co-PI5 Budget - 2Yr'!G32</f>
        <v>0</v>
      </c>
    </row>
    <row r="33" spans="1:12" x14ac:dyDescent="0.25">
      <c r="A33" s="152"/>
      <c r="B33" s="153"/>
      <c r="C33" s="106"/>
      <c r="D33" s="115"/>
      <c r="E33" s="27"/>
      <c r="F33" s="27"/>
      <c r="G33" s="94"/>
    </row>
    <row r="34" spans="1:12" x14ac:dyDescent="0.25">
      <c r="A34" s="177" t="s">
        <v>32</v>
      </c>
      <c r="B34" s="178"/>
      <c r="C34" s="63"/>
      <c r="D34" s="62"/>
      <c r="E34" s="27">
        <f>'PI Budget - 2Yr'!E34+'Co-PI1 Budget - 2Yr'!E34+'Co-PI2 Budget - 2Yr'!E34+'Co-PI3 Budget - 2Yr'!E34+'Co-PI4 Budget - 2Yr'!E34+'Co-PI5 Budget - 2Yr'!E34</f>
        <v>0</v>
      </c>
      <c r="F34" s="27">
        <f>'PI Budget - 2Yr'!F34+'Co-PI1 Budget - 2Yr'!F34+'Co-PI2 Budget - 2Yr'!F34+'Co-PI3 Budget - 2Yr'!F34+'Co-PI4 Budget - 2Yr'!F34+'Co-PI5 Budget - 2Yr'!F34</f>
        <v>0</v>
      </c>
      <c r="G34" s="133">
        <f>'PI Budget - 2Yr'!G34+'Co-PI1 Budget - 2Yr'!G34+'Co-PI2 Budget - 2Yr'!G34+'Co-PI3 Budget - 2Yr'!G34+'Co-PI4 Budget - 2Yr'!G34+'Co-PI5 Budget - 2Yr'!G34</f>
        <v>0</v>
      </c>
    </row>
    <row r="35" spans="1:12" ht="13" x14ac:dyDescent="0.3">
      <c r="A35" s="173" t="s">
        <v>6</v>
      </c>
      <c r="B35" s="174"/>
      <c r="C35" s="64"/>
      <c r="D35" s="64"/>
      <c r="E35" s="131">
        <f>'PI Budget - 2Yr'!E35+'Co-PI1 Budget - 2Yr'!E35+'Co-PI2 Budget - 2Yr'!E35+'Co-PI3 Budget - 2Yr'!E35+'Co-PI4 Budget - 2Yr'!E35+'Co-PI5 Budget - 2Yr'!E35</f>
        <v>0</v>
      </c>
      <c r="F35" s="131">
        <f>'PI Budget - 2Yr'!F35+'Co-PI1 Budget - 2Yr'!F35+'Co-PI2 Budget - 2Yr'!F35+'Co-PI3 Budget - 2Yr'!F35+'Co-PI4 Budget - 2Yr'!F35+'Co-PI5 Budget - 2Yr'!F35</f>
        <v>0</v>
      </c>
      <c r="G35" s="132">
        <f>'PI Budget - 2Yr'!G35+'Co-PI1 Budget - 2Yr'!G35+'Co-PI2 Budget - 2Yr'!G35+'Co-PI3 Budget - 2Yr'!G35+'Co-PI4 Budget - 2Yr'!G35+'Co-PI5 Budget - 2Yr'!G35</f>
        <v>0</v>
      </c>
    </row>
    <row r="36" spans="1:12" ht="13" x14ac:dyDescent="0.3">
      <c r="A36" s="171"/>
      <c r="B36" s="172"/>
      <c r="C36" s="64"/>
      <c r="D36" s="2"/>
      <c r="E36" s="27"/>
      <c r="F36" s="27"/>
      <c r="G36" s="97"/>
    </row>
    <row r="37" spans="1:12" ht="13" x14ac:dyDescent="0.3">
      <c r="A37" s="173" t="s">
        <v>7</v>
      </c>
      <c r="B37" s="174"/>
      <c r="C37" s="64"/>
      <c r="D37" s="64"/>
      <c r="E37" s="131"/>
      <c r="F37" s="131"/>
      <c r="G37" s="131"/>
    </row>
    <row r="38" spans="1:12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2">SUM(E38:F38)</f>
        <v>0</v>
      </c>
      <c r="L38" s="31"/>
    </row>
    <row r="39" spans="1:12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2"/>
        <v>0</v>
      </c>
      <c r="L39" s="31"/>
    </row>
    <row r="40" spans="1:12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2"/>
        <v>0</v>
      </c>
    </row>
    <row r="41" spans="1:12" ht="13" x14ac:dyDescent="0.3">
      <c r="A41" s="175"/>
      <c r="B41" s="176"/>
      <c r="C41" s="64"/>
      <c r="D41" s="2"/>
      <c r="E41" s="27"/>
      <c r="F41" s="27"/>
      <c r="G41" s="94"/>
    </row>
    <row r="42" spans="1:12" ht="13" x14ac:dyDescent="0.3">
      <c r="A42" s="175" t="s">
        <v>8</v>
      </c>
      <c r="B42" s="176"/>
      <c r="C42" s="105" t="s">
        <v>87</v>
      </c>
      <c r="D42" s="2"/>
      <c r="E42" s="27"/>
      <c r="F42" s="27"/>
      <c r="G42" s="94"/>
    </row>
    <row r="43" spans="1:12" x14ac:dyDescent="0.25">
      <c r="A43" s="152" t="s">
        <v>13</v>
      </c>
      <c r="B43" s="153"/>
      <c r="C43" s="80">
        <f>'PI Budget - 2Yr'!C43+'Co-PI1 Budget - 2Yr'!C43+'Co-PI2 Budget - 2Yr'!C43+'Co-PI3 Budget - 2Yr'!C43+'Co-PI4 Budget - 2Yr'!C43+'Co-PI5 Budget - 2Yr'!C43</f>
        <v>0</v>
      </c>
      <c r="D43" s="4"/>
      <c r="E43" s="27">
        <f>'PI Budget - 2Yr'!E43+'Co-PI1 Budget - 2Yr'!E43+'Co-PI2 Budget - 2Yr'!E43+'Co-PI3 Budget - 2Yr'!E43+'Co-PI4 Budget - 2Yr'!E43+'Co-PI5 Budget - 2Yr'!E43</f>
        <v>0</v>
      </c>
      <c r="F43" s="27">
        <f>'PI Budget - 2Yr'!F43+'Co-PI1 Budget - 2Yr'!F43+'Co-PI2 Budget - 2Yr'!F43+'Co-PI3 Budget - 2Yr'!F43+'Co-PI4 Budget - 2Yr'!F43+'Co-PI5 Budget - 2Yr'!F43</f>
        <v>0</v>
      </c>
      <c r="G43" s="91">
        <f>'PI Budget - 2Yr'!G43+'Co-PI1 Budget - 2Yr'!G43+'Co-PI2 Budget - 2Yr'!G43+'Co-PI3 Budget - 2Yr'!G43+'Co-PI4 Budget - 2Yr'!G43+'Co-PI5 Budget - 2Yr'!G43</f>
        <v>0</v>
      </c>
    </row>
    <row r="44" spans="1:12" x14ac:dyDescent="0.25">
      <c r="A44" s="152" t="s">
        <v>14</v>
      </c>
      <c r="B44" s="153"/>
      <c r="C44" s="80">
        <f>'PI Budget - 2Yr'!C44+'Co-PI1 Budget - 2Yr'!C44+'Co-PI2 Budget - 2Yr'!C44+'Co-PI3 Budget - 2Yr'!C44+'Co-PI4 Budget - 2Yr'!C44+'Co-PI5 Budget - 2Yr'!C44</f>
        <v>0</v>
      </c>
      <c r="D44" s="4"/>
      <c r="E44" s="27">
        <f>'PI Budget - 2Yr'!E44+'Co-PI1 Budget - 2Yr'!E44+'Co-PI2 Budget - 2Yr'!E44+'Co-PI3 Budget - 2Yr'!E44+'Co-PI4 Budget - 2Yr'!E44+'Co-PI5 Budget - 2Yr'!E44</f>
        <v>0</v>
      </c>
      <c r="F44" s="27">
        <f>'PI Budget - 2Yr'!F44+'Co-PI1 Budget - 2Yr'!F44+'Co-PI2 Budget - 2Yr'!F44+'Co-PI3 Budget - 2Yr'!F44+'Co-PI4 Budget - 2Yr'!F44+'Co-PI5 Budget - 2Yr'!F44</f>
        <v>0</v>
      </c>
      <c r="G44" s="91">
        <f>'PI Budget - 2Yr'!G44+'Co-PI1 Budget - 2Yr'!G44+'Co-PI2 Budget - 2Yr'!G44+'Co-PI3 Budget - 2Yr'!G44+'Co-PI4 Budget - 2Yr'!G44+'Co-PI5 Budget - 2Yr'!G44</f>
        <v>0</v>
      </c>
    </row>
    <row r="45" spans="1:12" ht="13" x14ac:dyDescent="0.3">
      <c r="A45" s="154" t="s">
        <v>25</v>
      </c>
      <c r="B45" s="155"/>
      <c r="C45" s="65"/>
      <c r="D45" s="116"/>
      <c r="E45" s="131">
        <f>'PI Budget - 2Yr'!E45+'Co-PI1 Budget - 2Yr'!E45+'Co-PI2 Budget - 2Yr'!E45+'Co-PI3 Budget - 2Yr'!E45+'Co-PI4 Budget - 2Yr'!E45+'Co-PI5 Budget - 2Yr'!E45</f>
        <v>0</v>
      </c>
      <c r="F45" s="131">
        <f>'PI Budget - 2Yr'!F45+'Co-PI1 Budget - 2Yr'!F45+'Co-PI2 Budget - 2Yr'!F45+'Co-PI3 Budget - 2Yr'!F45+'Co-PI4 Budget - 2Yr'!F45+'Co-PI5 Budget - 2Yr'!F45</f>
        <v>0</v>
      </c>
      <c r="G45" s="132">
        <f>'PI Budget - 2Yr'!G45+'Co-PI1 Budget - 2Yr'!G45+'Co-PI2 Budget - 2Yr'!G45+'Co-PI3 Budget - 2Yr'!G45+'Co-PI4 Budget - 2Yr'!G45+'Co-PI5 Budget - 2Yr'!G45</f>
        <v>0</v>
      </c>
    </row>
    <row r="46" spans="1:12" ht="13" x14ac:dyDescent="0.3">
      <c r="A46" s="167"/>
      <c r="B46" s="168"/>
      <c r="C46" s="65"/>
      <c r="D46" s="117"/>
      <c r="E46" s="27"/>
      <c r="F46" s="27"/>
      <c r="G46" s="97"/>
    </row>
    <row r="47" spans="1:12" ht="12.75" customHeight="1" x14ac:dyDescent="0.3">
      <c r="A47" s="175" t="s">
        <v>9</v>
      </c>
      <c r="B47" s="176"/>
      <c r="C47" s="64"/>
      <c r="D47" s="2"/>
      <c r="E47" s="27"/>
      <c r="F47" s="27"/>
      <c r="G47" s="94"/>
    </row>
    <row r="48" spans="1:12" ht="12.75" customHeight="1" x14ac:dyDescent="0.25">
      <c r="A48" s="152" t="s">
        <v>15</v>
      </c>
      <c r="B48" s="153"/>
      <c r="C48" s="62"/>
      <c r="D48" s="4"/>
      <c r="E48" s="27">
        <f>'PI Budget - 2Yr'!E48+'Co-PI1 Budget - 2Yr'!E48+'Co-PI2 Budget - 2Yr'!E48+'Co-PI3 Budget - 2Yr'!E48+'Co-PI4 Budget - 2Yr'!E48+'Co-PI5 Budget - 2Yr'!E48</f>
        <v>0</v>
      </c>
      <c r="F48" s="27">
        <f>'PI Budget - 2Yr'!F48+'Co-PI1 Budget - 2Yr'!F48+'Co-PI2 Budget - 2Yr'!F48+'Co-PI3 Budget - 2Yr'!F48+'Co-PI4 Budget - 2Yr'!F48+'Co-PI5 Budget - 2Yr'!F48</f>
        <v>0</v>
      </c>
      <c r="G48" s="91">
        <f>'PI Budget - 2Yr'!G48+'Co-PI1 Budget - 2Yr'!G48+'Co-PI2 Budget - 2Yr'!G48+'Co-PI3 Budget - 2Yr'!G48+'Co-PI4 Budget - 2Yr'!G48+'Co-PI5 Budget - 2Yr'!G48</f>
        <v>0</v>
      </c>
    </row>
    <row r="49" spans="1:11" ht="12.75" customHeight="1" x14ac:dyDescent="0.25">
      <c r="A49" s="152" t="s">
        <v>16</v>
      </c>
      <c r="B49" s="153"/>
      <c r="C49" s="62"/>
      <c r="D49" s="4"/>
      <c r="E49" s="27">
        <f>'PI Budget - 2Yr'!E49+'Co-PI1 Budget - 2Yr'!E49+'Co-PI2 Budget - 2Yr'!E49+'Co-PI3 Budget - 2Yr'!E49+'Co-PI4 Budget - 2Yr'!E49+'Co-PI5 Budget - 2Yr'!E49</f>
        <v>0</v>
      </c>
      <c r="F49" s="27">
        <f>'PI Budget - 2Yr'!F49+'Co-PI1 Budget - 2Yr'!F49+'Co-PI2 Budget - 2Yr'!F49+'Co-PI3 Budget - 2Yr'!F49+'Co-PI4 Budget - 2Yr'!F49+'Co-PI5 Budget - 2Yr'!F49</f>
        <v>0</v>
      </c>
      <c r="G49" s="91">
        <f>'PI Budget - 2Yr'!G49+'Co-PI1 Budget - 2Yr'!G49+'Co-PI2 Budget - 2Yr'!G49+'Co-PI3 Budget - 2Yr'!G49+'Co-PI4 Budget - 2Yr'!G49+'Co-PI5 Budget - 2Yr'!G49</f>
        <v>0</v>
      </c>
    </row>
    <row r="50" spans="1:11" ht="12.75" customHeight="1" x14ac:dyDescent="0.25">
      <c r="A50" s="152" t="s">
        <v>17</v>
      </c>
      <c r="B50" s="153"/>
      <c r="C50" s="62"/>
      <c r="D50" s="4"/>
      <c r="E50" s="27">
        <f>'PI Budget - 2Yr'!E50+'Co-PI1 Budget - 2Yr'!E50+'Co-PI2 Budget - 2Yr'!E50+'Co-PI3 Budget - 2Yr'!E50+'Co-PI4 Budget - 2Yr'!E50+'Co-PI5 Budget - 2Yr'!E50</f>
        <v>0</v>
      </c>
      <c r="F50" s="27">
        <f>'PI Budget - 2Yr'!F50+'Co-PI1 Budget - 2Yr'!F50+'Co-PI2 Budget - 2Yr'!F50+'Co-PI3 Budget - 2Yr'!F50+'Co-PI4 Budget - 2Yr'!F50+'Co-PI5 Budget - 2Yr'!F50</f>
        <v>0</v>
      </c>
      <c r="G50" s="91">
        <f>'PI Budget - 2Yr'!G50+'Co-PI1 Budget - 2Yr'!G50+'Co-PI2 Budget - 2Yr'!G50+'Co-PI3 Budget - 2Yr'!G50+'Co-PI4 Budget - 2Yr'!G50+'Co-PI5 Budget - 2Yr'!G50</f>
        <v>0</v>
      </c>
    </row>
    <row r="51" spans="1:11" ht="12.75" customHeight="1" x14ac:dyDescent="0.25">
      <c r="A51" s="152" t="s">
        <v>18</v>
      </c>
      <c r="B51" s="153"/>
      <c r="C51" s="62"/>
      <c r="D51" s="4"/>
      <c r="E51" s="27">
        <f>'PI Budget - 2Yr'!E51+'Co-PI1 Budget - 2Yr'!E51+'Co-PI2 Budget - 2Yr'!E51+'Co-PI3 Budget - 2Yr'!E51+'Co-PI4 Budget - 2Yr'!E51+'Co-PI5 Budget - 2Yr'!E51</f>
        <v>0</v>
      </c>
      <c r="F51" s="27">
        <f>'PI Budget - 2Yr'!F51+'Co-PI1 Budget - 2Yr'!F51+'Co-PI2 Budget - 2Yr'!F51+'Co-PI3 Budget - 2Yr'!F51+'Co-PI4 Budget - 2Yr'!F51+'Co-PI5 Budget - 2Yr'!F51</f>
        <v>0</v>
      </c>
      <c r="G51" s="91">
        <f>'PI Budget - 2Yr'!G51+'Co-PI1 Budget - 2Yr'!G51+'Co-PI2 Budget - 2Yr'!G51+'Co-PI3 Budget - 2Yr'!G51+'Co-PI4 Budget - 2Yr'!G51+'Co-PI5 Budget - 2Yr'!G51</f>
        <v>0</v>
      </c>
    </row>
    <row r="52" spans="1:11" ht="12.75" customHeight="1" x14ac:dyDescent="0.25">
      <c r="A52" s="152" t="s">
        <v>19</v>
      </c>
      <c r="B52" s="153"/>
      <c r="C52" s="62"/>
      <c r="D52" s="4"/>
      <c r="E52" s="27">
        <f>'PI Budget - 2Yr'!E52+'Co-PI1 Budget - 2Yr'!E52+'Co-PI2 Budget - 2Yr'!E52+'Co-PI3 Budget - 2Yr'!E52+'Co-PI4 Budget - 2Yr'!E52+'Co-PI5 Budget - 2Yr'!E52</f>
        <v>0</v>
      </c>
      <c r="F52" s="27">
        <f>'PI Budget - 2Yr'!F52+'Co-PI1 Budget - 2Yr'!F52+'Co-PI2 Budget - 2Yr'!F52+'Co-PI3 Budget - 2Yr'!F52+'Co-PI4 Budget - 2Yr'!F52+'Co-PI5 Budget - 2Yr'!F52</f>
        <v>0</v>
      </c>
      <c r="G52" s="91">
        <f>'PI Budget - 2Yr'!G52+'Co-PI1 Budget - 2Yr'!G52+'Co-PI2 Budget - 2Yr'!G52+'Co-PI3 Budget - 2Yr'!G52+'Co-PI4 Budget - 2Yr'!G52+'Co-PI5 Budget - 2Yr'!G52</f>
        <v>0</v>
      </c>
    </row>
    <row r="53" spans="1:11" ht="12.75" customHeight="1" x14ac:dyDescent="0.3">
      <c r="A53" s="154" t="s">
        <v>24</v>
      </c>
      <c r="B53" s="155"/>
      <c r="C53" s="65"/>
      <c r="D53" s="116"/>
      <c r="E53" s="27">
        <f>'PI Budget - 2Yr'!E53+'Co-PI1 Budget - 2Yr'!E53+'Co-PI2 Budget - 2Yr'!E53+'Co-PI3 Budget - 2Yr'!E53+'Co-PI4 Budget - 2Yr'!E53+'Co-PI5 Budget - 2Yr'!E53</f>
        <v>0</v>
      </c>
      <c r="F53" s="27">
        <f>'PI Budget - 2Yr'!F53+'Co-PI1 Budget - 2Yr'!F53+'Co-PI2 Budget - 2Yr'!F53+'Co-PI3 Budget - 2Yr'!F53+'Co-PI4 Budget - 2Yr'!F53+'Co-PI5 Budget - 2Yr'!F53</f>
        <v>0</v>
      </c>
      <c r="G53" s="132">
        <f>'PI Budget - 2Yr'!G53+'Co-PI1 Budget - 2Yr'!G53+'Co-PI2 Budget - 2Yr'!G53+'Co-PI3 Budget - 2Yr'!G53+'Co-PI4 Budget - 2Yr'!G53+'Co-PI5 Budget - 2Yr'!G53</f>
        <v>0</v>
      </c>
    </row>
    <row r="54" spans="1:11" ht="12.75" customHeight="1" x14ac:dyDescent="0.3">
      <c r="A54" s="167"/>
      <c r="B54" s="168"/>
      <c r="C54" s="65"/>
      <c r="D54" s="117"/>
      <c r="E54" s="27"/>
      <c r="F54" s="27"/>
      <c r="G54" s="97"/>
    </row>
    <row r="55" spans="1:11" ht="13" x14ac:dyDescent="0.3">
      <c r="A55" s="169" t="s">
        <v>10</v>
      </c>
      <c r="B55" s="170"/>
      <c r="C55" s="107"/>
      <c r="D55" s="5"/>
      <c r="E55" s="27"/>
      <c r="F55" s="27"/>
      <c r="G55" s="94"/>
    </row>
    <row r="56" spans="1:11" x14ac:dyDescent="0.25">
      <c r="A56" s="152" t="s">
        <v>20</v>
      </c>
      <c r="B56" s="153"/>
      <c r="C56" s="62"/>
      <c r="D56" s="4"/>
      <c r="E56" s="27">
        <f>'PI Budget - 2Yr'!E56+'Co-PI1 Budget - 2Yr'!E56+'Co-PI2 Budget - 2Yr'!E56+'Co-PI3 Budget - 2Yr'!E56+'Co-PI4 Budget - 2Yr'!E56+'Co-PI5 Budget - 2Yr'!E56</f>
        <v>0</v>
      </c>
      <c r="F56" s="27">
        <f>'PI Budget - 2Yr'!F56+'Co-PI1 Budget - 2Yr'!F56+'Co-PI2 Budget - 2Yr'!F56+'Co-PI3 Budget - 2Yr'!F56+'Co-PI4 Budget - 2Yr'!F56+'Co-PI5 Budget - 2Yr'!F56</f>
        <v>0</v>
      </c>
      <c r="G56" s="91">
        <f>'PI Budget - 2Yr'!G56+'Co-PI1 Budget - 2Yr'!G56+'Co-PI2 Budget - 2Yr'!G56+'Co-PI3 Budget - 2Yr'!G56+'Co-PI4 Budget - 2Yr'!G56+'Co-PI5 Budget - 2Yr'!G56</f>
        <v>0</v>
      </c>
    </row>
    <row r="57" spans="1:11" x14ac:dyDescent="0.25">
      <c r="A57" s="152" t="s">
        <v>45</v>
      </c>
      <c r="B57" s="153"/>
      <c r="C57" s="62"/>
      <c r="D57" s="4"/>
      <c r="E57" s="27">
        <f>'PI Budget - 2Yr'!E57+'Co-PI1 Budget - 2Yr'!E57+'Co-PI2 Budget - 2Yr'!E57+'Co-PI3 Budget - 2Yr'!E57+'Co-PI4 Budget - 2Yr'!E57+'Co-PI5 Budget - 2Yr'!E57</f>
        <v>0</v>
      </c>
      <c r="F57" s="27">
        <f>'PI Budget - 2Yr'!F57+'Co-PI1 Budget - 2Yr'!F57+'Co-PI2 Budget - 2Yr'!F57+'Co-PI3 Budget - 2Yr'!F57+'Co-PI4 Budget - 2Yr'!F57+'Co-PI5 Budget - 2Yr'!F57</f>
        <v>0</v>
      </c>
      <c r="G57" s="91">
        <f>'PI Budget - 2Yr'!G57+'Co-PI1 Budget - 2Yr'!G57+'Co-PI2 Budget - 2Yr'!G57+'Co-PI3 Budget - 2Yr'!G57+'Co-PI4 Budget - 2Yr'!G57+'Co-PI5 Budget - 2Yr'!G57</f>
        <v>0</v>
      </c>
    </row>
    <row r="58" spans="1:11" x14ac:dyDescent="0.25">
      <c r="A58" s="152" t="s">
        <v>21</v>
      </c>
      <c r="B58" s="153"/>
      <c r="C58" s="62"/>
      <c r="D58" s="4"/>
      <c r="E58" s="27">
        <f>'PI Budget - 2Yr'!E58+'Co-PI1 Budget - 2Yr'!E58+'Co-PI2 Budget - 2Yr'!E58+'Co-PI3 Budget - 2Yr'!E58+'Co-PI4 Budget - 2Yr'!E58+'Co-PI5 Budget - 2Yr'!E58</f>
        <v>0</v>
      </c>
      <c r="F58" s="27">
        <f>'PI Budget - 2Yr'!F58+'Co-PI1 Budget - 2Yr'!F58+'Co-PI2 Budget - 2Yr'!F58+'Co-PI3 Budget - 2Yr'!F58+'Co-PI4 Budget - 2Yr'!F58+'Co-PI5 Budget - 2Yr'!F58</f>
        <v>0</v>
      </c>
      <c r="G58" s="91">
        <f>'PI Budget - 2Yr'!G58+'Co-PI1 Budget - 2Yr'!G58+'Co-PI2 Budget - 2Yr'!G58+'Co-PI3 Budget - 2Yr'!G58+'Co-PI4 Budget - 2Yr'!G58+'Co-PI5 Budget - 2Yr'!G58</f>
        <v>0</v>
      </c>
    </row>
    <row r="59" spans="1:11" x14ac:dyDescent="0.25">
      <c r="A59" s="152" t="s">
        <v>22</v>
      </c>
      <c r="B59" s="153"/>
      <c r="C59" s="62"/>
      <c r="D59" s="4"/>
      <c r="E59" s="27">
        <f>'PI Budget - 2Yr'!E59+'Co-PI1 Budget - 2Yr'!E59+'Co-PI2 Budget - 2Yr'!E59+'Co-PI3 Budget - 2Yr'!E59+'Co-PI4 Budget - 2Yr'!E59+'Co-PI5 Budget - 2Yr'!E59</f>
        <v>0</v>
      </c>
      <c r="F59" s="27">
        <f>'PI Budget - 2Yr'!F59+'Co-PI1 Budget - 2Yr'!F59+'Co-PI2 Budget - 2Yr'!F59+'Co-PI3 Budget - 2Yr'!F59+'Co-PI4 Budget - 2Yr'!F59+'Co-PI5 Budget - 2Yr'!F59</f>
        <v>0</v>
      </c>
      <c r="G59" s="91">
        <f>'PI Budget - 2Yr'!G59+'Co-PI1 Budget - 2Yr'!G59+'Co-PI2 Budget - 2Yr'!G59+'Co-PI3 Budget - 2Yr'!G59+'Co-PI4 Budget - 2Yr'!G59+'Co-PI5 Budget - 2Yr'!G59</f>
        <v>0</v>
      </c>
    </row>
    <row r="60" spans="1:11" x14ac:dyDescent="0.25">
      <c r="A60" s="152" t="s">
        <v>28</v>
      </c>
      <c r="B60" s="153"/>
      <c r="C60" s="80">
        <f>'PI Budget - 2Yr'!C60+'Co-PI1 Budget - 2Yr'!C60+'Co-PI2 Budget - 2Yr'!C60+'Co-PI3 Budget - 2Yr'!C60+'Co-PI4 Budget - 2Yr'!C60+'Co-PI5 Budget - 2Yr'!C60</f>
        <v>0</v>
      </c>
      <c r="D60" s="4"/>
      <c r="E60" s="27">
        <f>'PI Budget - 2Yr'!E60+'Co-PI1 Budget - 2Yr'!E60+'Co-PI2 Budget - 2Yr'!E60+'Co-PI3 Budget - 2Yr'!E60+'Co-PI4 Budget - 2Yr'!E60+'Co-PI5 Budget - 2Yr'!E60</f>
        <v>0</v>
      </c>
      <c r="F60" s="27">
        <f>'PI Budget - 2Yr'!F60+'Co-PI1 Budget - 2Yr'!F60+'Co-PI2 Budget - 2Yr'!F60+'Co-PI3 Budget - 2Yr'!F60+'Co-PI4 Budget - 2Yr'!F60+'Co-PI5 Budget - 2Yr'!F60</f>
        <v>0</v>
      </c>
      <c r="G60" s="91">
        <f>'PI Budget - 2Yr'!G60+'Co-PI1 Budget - 2Yr'!G60+'Co-PI2 Budget - 2Yr'!G60+'Co-PI3 Budget - 2Yr'!G60+'Co-PI4 Budget - 2Yr'!G60+'Co-PI5 Budget - 2Yr'!G60</f>
        <v>0</v>
      </c>
    </row>
    <row r="61" spans="1:11" ht="13" x14ac:dyDescent="0.3">
      <c r="A61" s="152" t="s">
        <v>81</v>
      </c>
      <c r="B61" s="153"/>
      <c r="C61" s="63"/>
      <c r="D61" s="4"/>
      <c r="E61" s="27">
        <f>'PI Budget - 2Yr'!E61+'Co-PI1 Budget - 2Yr'!E61+'Co-PI2 Budget - 2Yr'!E61+'Co-PI3 Budget - 2Yr'!E61+'Co-PI4 Budget - 2Yr'!E61+'Co-PI5 Budget - 2Yr'!E61</f>
        <v>0</v>
      </c>
      <c r="F61" s="27">
        <f>'PI Budget - 2Yr'!F61+'Co-PI1 Budget - 2Yr'!F61+'Co-PI2 Budget - 2Yr'!F61+'Co-PI3 Budget - 2Yr'!F61+'Co-PI4 Budget - 2Yr'!F61+'Co-PI5 Budget - 2Yr'!F61</f>
        <v>0</v>
      </c>
      <c r="G61" s="91">
        <f>'PI Budget - 2Yr'!G61+'Co-PI1 Budget - 2Yr'!G61+'Co-PI2 Budget - 2Yr'!G61+'Co-PI3 Budget - 2Yr'!G61+'Co-PI4 Budget - 2Yr'!G61+'Co-PI5 Budget - 2Yr'!G61</f>
        <v>0</v>
      </c>
    </row>
    <row r="62" spans="1:11" ht="13" x14ac:dyDescent="0.3">
      <c r="A62" s="154" t="s">
        <v>23</v>
      </c>
      <c r="B62" s="155"/>
      <c r="C62" s="65"/>
      <c r="D62" s="116"/>
      <c r="E62" s="131">
        <f>'PI Budget - 2Yr'!E62+'Co-PI1 Budget - 2Yr'!E62+'Co-PI2 Budget - 2Yr'!E62+'Co-PI3 Budget - 2Yr'!E62+'Co-PI4 Budget - 2Yr'!E62+'Co-PI5 Budget - 2Yr'!E62</f>
        <v>0</v>
      </c>
      <c r="F62" s="131">
        <f>'PI Budget - 2Yr'!F62+'Co-PI1 Budget - 2Yr'!F62+'Co-PI2 Budget - 2Yr'!F62+'Co-PI3 Budget - 2Yr'!F62+'Co-PI4 Budget - 2Yr'!F62+'Co-PI5 Budget - 2Yr'!F62</f>
        <v>0</v>
      </c>
      <c r="G62" s="132">
        <f>'PI Budget - 2Yr'!G62+'Co-PI1 Budget - 2Yr'!G62+'Co-PI2 Budget - 2Yr'!G62+'Co-PI3 Budget - 2Yr'!G62+'Co-PI4 Budget - 2Yr'!G62+'Co-PI5 Budget - 2Yr'!G62</f>
        <v>0</v>
      </c>
    </row>
    <row r="63" spans="1:11" ht="13" x14ac:dyDescent="0.3">
      <c r="A63" s="99"/>
      <c r="B63" s="85"/>
      <c r="C63" s="84"/>
      <c r="D63" s="118"/>
      <c r="E63" s="27"/>
      <c r="F63" s="27"/>
      <c r="G63" s="91"/>
    </row>
    <row r="64" spans="1:11" ht="13.5" thickBot="1" x14ac:dyDescent="0.35">
      <c r="A64" s="156" t="s">
        <v>11</v>
      </c>
      <c r="B64" s="157"/>
      <c r="C64" s="144"/>
      <c r="D64" s="144"/>
      <c r="E64" s="138">
        <f>'PI Budget - 2Yr'!E64+'Co-PI1 Budget - 2Yr'!E64+'Co-PI2 Budget - 2Yr'!E64+'Co-PI3 Budget - 2Yr'!E64+'Co-PI4 Budget - 2Yr'!E64+'Co-PI5 Budget - 2Yr'!E64</f>
        <v>0</v>
      </c>
      <c r="F64" s="138">
        <f>'PI Budget - 2Yr'!F64+'Co-PI1 Budget - 2Yr'!F64+'Co-PI2 Budget - 2Yr'!F64+'Co-PI3 Budget - 2Yr'!F64+'Co-PI4 Budget - 2Yr'!F64+'Co-PI5 Budget - 2Yr'!F64</f>
        <v>0</v>
      </c>
      <c r="G64" s="139">
        <f>'PI Budget - 2Yr'!G64+'Co-PI1 Budget - 2Yr'!G64+'Co-PI2 Budget - 2Yr'!G64+'Co-PI3 Budget - 2Yr'!G64+'Co-PI4 Budget - 2Yr'!G64+'Co-PI5 Budget - 2Yr'!G64</f>
        <v>0</v>
      </c>
      <c r="K64" s="3"/>
    </row>
    <row r="65" spans="1:9" s="3" customFormat="1" ht="13" x14ac:dyDescent="0.3">
      <c r="A65" s="158" t="s">
        <v>26</v>
      </c>
      <c r="B65" s="159"/>
      <c r="C65" s="145"/>
      <c r="D65" s="146"/>
      <c r="E65" s="140">
        <f>'PI Budget - 2Yr'!E65+'Co-PI1 Budget - 2Yr'!E65+'Co-PI2 Budget - 2Yr'!E65+'Co-PI3 Budget - 2Yr'!E65+'Co-PI4 Budget - 2Yr'!E65+'Co-PI5 Budget - 2Yr'!E65</f>
        <v>0</v>
      </c>
      <c r="F65" s="140">
        <f>'PI Budget - 2Yr'!F65+'Co-PI1 Budget - 2Yr'!F65+'Co-PI2 Budget - 2Yr'!F65+'Co-PI3 Budget - 2Yr'!F65+'Co-PI4 Budget - 2Yr'!F65+'Co-PI5 Budget - 2Yr'!F65</f>
        <v>0</v>
      </c>
      <c r="G65" s="141">
        <f>'PI Budget - 2Yr'!G65+'Co-PI1 Budget - 2Yr'!G65+'Co-PI2 Budget - 2Yr'!G65+'Co-PI3 Budget - 2Yr'!G65+'Co-PI4 Budget - 2Yr'!G65+'Co-PI5 Budget - 2Yr'!G65</f>
        <v>0</v>
      </c>
      <c r="H65" s="1"/>
      <c r="I65"/>
    </row>
    <row r="66" spans="1:9" ht="13.5" thickBot="1" x14ac:dyDescent="0.35">
      <c r="A66" s="160" t="s">
        <v>40</v>
      </c>
      <c r="B66" s="161"/>
      <c r="C66" s="147">
        <f>'PI Budget - 2Yr'!C66</f>
        <v>0.52</v>
      </c>
      <c r="D66" s="148"/>
      <c r="E66" s="142">
        <f>'PI Budget - 2Yr'!E66+'Co-PI1 Budget - 2Yr'!E66+'Co-PI2 Budget - 2Yr'!E66+'Co-PI3 Budget - 2Yr'!E66+'Co-PI4 Budget - 2Yr'!E66+'Co-PI5 Budget - 2Yr'!E66</f>
        <v>0</v>
      </c>
      <c r="F66" s="142">
        <f>'PI Budget - 2Yr'!F66+'Co-PI1 Budget - 2Yr'!F66+'Co-PI2 Budget - 2Yr'!F66+'Co-PI3 Budget - 2Yr'!F66+'Co-PI4 Budget - 2Yr'!F66+'Co-PI5 Budget - 2Yr'!F66</f>
        <v>0</v>
      </c>
      <c r="G66" s="143">
        <f>'PI Budget - 2Yr'!G66+'Co-PI1 Budget - 2Yr'!G66+'Co-PI2 Budget - 2Yr'!G66+'Co-PI3 Budget - 2Yr'!G66+'Co-PI4 Budget - 2Yr'!G66+'Co-PI5 Budget - 2Yr'!G66</f>
        <v>0</v>
      </c>
    </row>
    <row r="67" spans="1:9" ht="13.5" thickBot="1" x14ac:dyDescent="0.35">
      <c r="A67" s="162" t="s">
        <v>12</v>
      </c>
      <c r="B67" s="163"/>
      <c r="C67" s="75"/>
      <c r="D67" s="75"/>
      <c r="E67" s="149">
        <f>'PI Budget - 2Yr'!E67+'Co-PI1 Budget - 2Yr'!E67+'Co-PI2 Budget - 2Yr'!E67+'Co-PI3 Budget - 2Yr'!E67+'Co-PI4 Budget - 2Yr'!E67+'Co-PI5 Budget - 2Yr'!E67</f>
        <v>0</v>
      </c>
      <c r="F67" s="149">
        <f>'PI Budget - 2Yr'!F67+'Co-PI1 Budget - 2Yr'!F67+'Co-PI2 Budget - 2Yr'!F67+'Co-PI3 Budget - 2Yr'!F67+'Co-PI4 Budget - 2Yr'!F67+'Co-PI5 Budget - 2Yr'!F67</f>
        <v>0</v>
      </c>
      <c r="G67" s="150">
        <f>'PI Budget - 2Yr'!G67+'Co-PI1 Budget - 2Yr'!G67+'Co-PI2 Budget - 2Yr'!G67+'Co-PI3 Budget - 2Yr'!G67+'Co-PI4 Budget - 2Yr'!G67+'Co-PI5 Budget - 2Yr'!G67</f>
        <v>0</v>
      </c>
    </row>
    <row r="68" spans="1:9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</row>
    <row r="69" spans="1:9" x14ac:dyDescent="0.25">
      <c r="E69"/>
      <c r="F69"/>
    </row>
    <row r="70" spans="1:9" x14ac:dyDescent="0.25">
      <c r="E70"/>
      <c r="F70"/>
    </row>
    <row r="71" spans="1:9" x14ac:dyDescent="0.25">
      <c r="E71"/>
      <c r="F71"/>
    </row>
    <row r="72" spans="1:9" x14ac:dyDescent="0.25">
      <c r="E72"/>
      <c r="F72"/>
    </row>
    <row r="73" spans="1:9" x14ac:dyDescent="0.25">
      <c r="E73"/>
      <c r="F73"/>
    </row>
    <row r="74" spans="1:9" x14ac:dyDescent="0.25">
      <c r="E74"/>
      <c r="F74"/>
    </row>
    <row r="75" spans="1:9" x14ac:dyDescent="0.25">
      <c r="E75"/>
      <c r="F75"/>
    </row>
    <row r="76" spans="1:9" x14ac:dyDescent="0.25">
      <c r="E76"/>
      <c r="F76"/>
    </row>
    <row r="77" spans="1:9" x14ac:dyDescent="0.25">
      <c r="E77"/>
      <c r="F77"/>
    </row>
    <row r="78" spans="1:9" x14ac:dyDescent="0.25">
      <c r="E78"/>
      <c r="F78"/>
    </row>
    <row r="79" spans="1:9" x14ac:dyDescent="0.25">
      <c r="E79"/>
      <c r="F79"/>
    </row>
    <row r="80" spans="1:9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</sheetData>
  <sheetProtection algorithmName="SHA-512" hashValue="qzFfKcrENqD/7M8idIuj1Eti/sMnCWvsWO2dx4wLB9ekzpSNOZjhnFSxUAWauYDKFF6hB++AZyUyZnW3Er1d6Q==" saltValue="NNykOtrLJGv/Kgr1qb1TUw==" spinCount="100000" sheet="1" selectLockedCells="1" selectUnlockedCells="1"/>
  <mergeCells count="55">
    <mergeCell ref="A1:G1"/>
    <mergeCell ref="A23:B23"/>
    <mergeCell ref="A11:B11"/>
    <mergeCell ref="A7:G7"/>
    <mergeCell ref="A8:B10"/>
    <mergeCell ref="E8:G8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67:B67"/>
    <mergeCell ref="A68:F68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1:B61"/>
    <mergeCell ref="A62:B62"/>
    <mergeCell ref="A64:B64"/>
    <mergeCell ref="A65:B65"/>
    <mergeCell ref="A66:B66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03"/>
  <sheetViews>
    <sheetView zoomScale="90" zoomScaleNormal="90" workbookViewId="0">
      <selection sqref="A1:G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6" width="10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ht="13" x14ac:dyDescent="0.3">
      <c r="A12" s="90"/>
      <c r="B12" s="73" t="s">
        <v>103</v>
      </c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100000</v>
      </c>
      <c r="J12" s="9">
        <v>9</v>
      </c>
      <c r="K12" s="37"/>
      <c r="L12" s="121">
        <f>I12</f>
        <v>100000</v>
      </c>
      <c r="M12" s="121">
        <f t="shared" ref="M12:M17" si="3">L12*1.035</f>
        <v>103499.99999999999</v>
      </c>
      <c r="O12" s="68">
        <f t="shared" ref="O12:P17" si="4">SUM(E12/L12)</f>
        <v>0</v>
      </c>
      <c r="P12" s="68">
        <f t="shared" si="4"/>
        <v>0</v>
      </c>
    </row>
    <row r="13" spans="1:16" x14ac:dyDescent="0.25">
      <c r="A13" s="90"/>
      <c r="B13" s="79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5">E13*1.035</f>
        <v>0</v>
      </c>
      <c r="G13" s="91">
        <f t="shared" si="2"/>
        <v>0</v>
      </c>
      <c r="I13" s="17">
        <v>0</v>
      </c>
      <c r="J13" s="9">
        <v>9</v>
      </c>
      <c r="K13" s="37"/>
      <c r="L13" s="121">
        <f t="shared" ref="L13:L15" si="6">I13</f>
        <v>0</v>
      </c>
      <c r="M13" s="121">
        <f t="shared" si="3"/>
        <v>0</v>
      </c>
      <c r="O13" s="68" t="e">
        <f t="shared" si="4"/>
        <v>#DIV/0!</v>
      </c>
      <c r="P13" s="68" t="e">
        <f t="shared" si="4"/>
        <v>#DIV/0!</v>
      </c>
    </row>
    <row r="14" spans="1:16" x14ac:dyDescent="0.25">
      <c r="A14" s="90"/>
      <c r="B14" s="79"/>
      <c r="C14" s="80">
        <f t="shared" si="0"/>
        <v>0</v>
      </c>
      <c r="D14" s="115">
        <v>0</v>
      </c>
      <c r="E14" s="27">
        <f t="shared" si="1"/>
        <v>0</v>
      </c>
      <c r="F14" s="27">
        <f t="shared" si="5"/>
        <v>0</v>
      </c>
      <c r="G14" s="91">
        <f t="shared" si="2"/>
        <v>0</v>
      </c>
      <c r="I14" s="17">
        <v>0</v>
      </c>
      <c r="J14" s="9">
        <v>9</v>
      </c>
      <c r="K14" s="21"/>
      <c r="L14" s="121">
        <f t="shared" si="6"/>
        <v>0</v>
      </c>
      <c r="M14" s="121">
        <f t="shared" si="3"/>
        <v>0</v>
      </c>
      <c r="O14" s="68" t="e">
        <f t="shared" si="4"/>
        <v>#DIV/0!</v>
      </c>
      <c r="P14" s="68" t="e">
        <f t="shared" si="4"/>
        <v>#DIV/0!</v>
      </c>
    </row>
    <row r="15" spans="1:16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5"/>
        <v>0</v>
      </c>
      <c r="G15" s="91">
        <f t="shared" si="2"/>
        <v>0</v>
      </c>
      <c r="I15" s="17">
        <v>0</v>
      </c>
      <c r="J15" s="9">
        <v>9</v>
      </c>
      <c r="K15" s="21"/>
      <c r="L15" s="121">
        <f t="shared" si="6"/>
        <v>0</v>
      </c>
      <c r="M15" s="121">
        <f t="shared" si="3"/>
        <v>0</v>
      </c>
      <c r="O15" s="68" t="e">
        <f t="shared" si="4"/>
        <v>#DIV/0!</v>
      </c>
      <c r="P15" s="68" t="e">
        <f t="shared" si="4"/>
        <v>#DIV/0!</v>
      </c>
    </row>
    <row r="16" spans="1:16" x14ac:dyDescent="0.25">
      <c r="A16" s="90"/>
      <c r="B16" s="79"/>
      <c r="C16" s="80">
        <f t="shared" si="0"/>
        <v>0</v>
      </c>
      <c r="D16" s="115">
        <v>0</v>
      </c>
      <c r="E16" s="27">
        <f t="shared" si="1"/>
        <v>0</v>
      </c>
      <c r="F16" s="27">
        <f t="shared" si="5"/>
        <v>0</v>
      </c>
      <c r="G16" s="91">
        <f t="shared" si="2"/>
        <v>0</v>
      </c>
      <c r="I16" s="17">
        <v>0</v>
      </c>
      <c r="J16" s="9">
        <v>9</v>
      </c>
      <c r="K16" s="21"/>
      <c r="L16" s="121">
        <f t="shared" ref="L16:L17" si="7">I16</f>
        <v>0</v>
      </c>
      <c r="M16" s="121">
        <f t="shared" si="3"/>
        <v>0</v>
      </c>
      <c r="O16" s="68" t="e">
        <f t="shared" si="4"/>
        <v>#DIV/0!</v>
      </c>
      <c r="P16" s="68" t="e">
        <f t="shared" si="4"/>
        <v>#DIV/0!</v>
      </c>
    </row>
    <row r="17" spans="1:16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5"/>
        <v>0</v>
      </c>
      <c r="G17" s="91">
        <f t="shared" si="2"/>
        <v>0</v>
      </c>
      <c r="I17" s="17">
        <v>0</v>
      </c>
      <c r="J17" s="9">
        <v>9</v>
      </c>
      <c r="K17" s="21"/>
      <c r="L17" s="122">
        <f t="shared" si="7"/>
        <v>0</v>
      </c>
      <c r="M17" s="122">
        <f t="shared" si="3"/>
        <v>0</v>
      </c>
      <c r="O17" s="69" t="e">
        <f t="shared" si="4"/>
        <v>#DIV/0!</v>
      </c>
      <c r="P17" s="69" t="e">
        <f t="shared" si="4"/>
        <v>#DIV/0!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129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75</v>
      </c>
      <c r="M24" s="34"/>
    </row>
    <row r="25" spans="1:16" x14ac:dyDescent="0.25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M25" s="34"/>
    </row>
    <row r="26" spans="1:16" ht="13" x14ac:dyDescent="0.3">
      <c r="A26" s="152"/>
      <c r="B26" s="153"/>
      <c r="C26" s="80"/>
      <c r="D26" s="83"/>
      <c r="E26" s="27"/>
      <c r="F26" s="27"/>
      <c r="G26" s="93"/>
      <c r="I26" s="21"/>
      <c r="J26" s="21"/>
      <c r="K26" s="21"/>
      <c r="L26" s="67" t="s">
        <v>130</v>
      </c>
      <c r="O26" s="70" t="s">
        <v>131</v>
      </c>
    </row>
    <row r="27" spans="1:16" x14ac:dyDescent="0.25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M27" s="35"/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109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123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I7:J7"/>
    <mergeCell ref="A1:G1"/>
    <mergeCell ref="A65:B65"/>
    <mergeCell ref="A54:B54"/>
    <mergeCell ref="A36:B36"/>
    <mergeCell ref="A37:B37"/>
    <mergeCell ref="A41:B41"/>
    <mergeCell ref="A42:B42"/>
    <mergeCell ref="A45:B45"/>
    <mergeCell ref="A50:B50"/>
    <mergeCell ref="I10:J10"/>
    <mergeCell ref="A21:B21"/>
    <mergeCell ref="A46:B46"/>
    <mergeCell ref="A47:B47"/>
    <mergeCell ref="A51:B51"/>
    <mergeCell ref="A53:B53"/>
    <mergeCell ref="A55:B55"/>
    <mergeCell ref="A58:B58"/>
    <mergeCell ref="A66:B66"/>
    <mergeCell ref="A67:B67"/>
    <mergeCell ref="A56:B56"/>
    <mergeCell ref="A57:B57"/>
    <mergeCell ref="A44:B44"/>
    <mergeCell ref="A43:B43"/>
    <mergeCell ref="A31:B31"/>
    <mergeCell ref="A52:B52"/>
    <mergeCell ref="A49:B49"/>
    <mergeCell ref="A48:B48"/>
    <mergeCell ref="A40:B40"/>
    <mergeCell ref="A39:B39"/>
    <mergeCell ref="A25:B25"/>
    <mergeCell ref="A7:G7"/>
    <mergeCell ref="E8:G8"/>
    <mergeCell ref="A20:B20"/>
    <mergeCell ref="A8:B10"/>
    <mergeCell ref="A18:B18"/>
    <mergeCell ref="A11:B11"/>
    <mergeCell ref="A19:B19"/>
    <mergeCell ref="A22:B22"/>
    <mergeCell ref="A24:B24"/>
    <mergeCell ref="A23:B23"/>
    <mergeCell ref="A68:F68"/>
    <mergeCell ref="A26:B26"/>
    <mergeCell ref="A60:B60"/>
    <mergeCell ref="A59:B59"/>
    <mergeCell ref="A64:B64"/>
    <mergeCell ref="A34:B34"/>
    <mergeCell ref="A35:B35"/>
    <mergeCell ref="A29:B29"/>
    <mergeCell ref="A30:B30"/>
    <mergeCell ref="A61:B61"/>
    <mergeCell ref="A62:B62"/>
    <mergeCell ref="A32:B32"/>
    <mergeCell ref="A33:B33"/>
    <mergeCell ref="A27:B27"/>
    <mergeCell ref="A28:B28"/>
    <mergeCell ref="A38:B38"/>
  </mergeCells>
  <phoneticPr fontId="3" type="noConversion"/>
  <hyperlinks>
    <hyperlink ref="Q60" r:id="rId1" display="https://studentaccounts.ucf.edu/tf-graduate/" xr:uid="{0A7DDAB5-B5E7-4B99-A2F8-3D59FBFC2E5F}"/>
    <hyperlink ref="O26" r:id="rId2" display="https://hr.ucf.edu/document/payroll-guidelines/" xr:uid="{7A63B853-6941-4E4D-9520-B471BD9B7E94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>
    <pageSetUpPr fitToPage="1"/>
  </sheetPr>
  <dimension ref="A1:Q60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6" width="10.1796875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/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0</v>
      </c>
      <c r="J12" s="9">
        <v>9</v>
      </c>
      <c r="K12" s="37"/>
      <c r="L12" s="121">
        <f>I12</f>
        <v>0</v>
      </c>
      <c r="M12" s="121">
        <f>L12*1.035</f>
        <v>0</v>
      </c>
      <c r="O12" s="68" t="e">
        <f t="shared" ref="O12:P17" si="3">SUM(E12/L12)</f>
        <v>#DIV/0!</v>
      </c>
      <c r="P12" s="68" t="e">
        <f t="shared" si="3"/>
        <v>#DIV/0!</v>
      </c>
    </row>
    <row r="13" spans="1:16" ht="13" x14ac:dyDescent="0.3">
      <c r="A13" s="90"/>
      <c r="B13" s="73" t="s">
        <v>104</v>
      </c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4">E13*1.035</f>
        <v>0</v>
      </c>
      <c r="G13" s="91">
        <f t="shared" si="2"/>
        <v>0</v>
      </c>
      <c r="I13" s="17">
        <v>100000</v>
      </c>
      <c r="J13" s="9">
        <v>9</v>
      </c>
      <c r="K13" s="37"/>
      <c r="L13" s="121">
        <f t="shared" ref="L13:L15" si="5">I13</f>
        <v>100000</v>
      </c>
      <c r="M13" s="121">
        <f t="shared" ref="M13:M17" si="6">L13*1.035</f>
        <v>103499.99999999999</v>
      </c>
      <c r="O13" s="68">
        <f t="shared" si="3"/>
        <v>0</v>
      </c>
      <c r="P13" s="68">
        <f t="shared" si="3"/>
        <v>0</v>
      </c>
    </row>
    <row r="14" spans="1:16" x14ac:dyDescent="0.25">
      <c r="A14" s="90"/>
      <c r="B14" s="79"/>
      <c r="C14" s="80">
        <f t="shared" si="0"/>
        <v>0</v>
      </c>
      <c r="D14" s="115">
        <v>0</v>
      </c>
      <c r="E14" s="27">
        <f t="shared" si="1"/>
        <v>0</v>
      </c>
      <c r="F14" s="27">
        <f t="shared" si="4"/>
        <v>0</v>
      </c>
      <c r="G14" s="91">
        <f t="shared" si="2"/>
        <v>0</v>
      </c>
      <c r="I14" s="17">
        <v>0</v>
      </c>
      <c r="J14" s="9">
        <v>9</v>
      </c>
      <c r="K14" s="21"/>
      <c r="L14" s="121">
        <f t="shared" si="5"/>
        <v>0</v>
      </c>
      <c r="M14" s="121">
        <f t="shared" si="6"/>
        <v>0</v>
      </c>
      <c r="O14" s="68" t="e">
        <f t="shared" si="3"/>
        <v>#DIV/0!</v>
      </c>
      <c r="P14" s="68" t="e">
        <f t="shared" si="3"/>
        <v>#DIV/0!</v>
      </c>
    </row>
    <row r="15" spans="1:16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4"/>
        <v>0</v>
      </c>
      <c r="G15" s="91">
        <f t="shared" si="2"/>
        <v>0</v>
      </c>
      <c r="I15" s="17">
        <v>0</v>
      </c>
      <c r="J15" s="9">
        <v>9</v>
      </c>
      <c r="K15" s="21"/>
      <c r="L15" s="121">
        <f t="shared" si="5"/>
        <v>0</v>
      </c>
      <c r="M15" s="121">
        <f t="shared" si="6"/>
        <v>0</v>
      </c>
      <c r="O15" s="68" t="e">
        <f t="shared" si="3"/>
        <v>#DIV/0!</v>
      </c>
      <c r="P15" s="68" t="e">
        <f t="shared" si="3"/>
        <v>#DIV/0!</v>
      </c>
    </row>
    <row r="16" spans="1:16" x14ac:dyDescent="0.25">
      <c r="A16" s="90"/>
      <c r="B16" s="79"/>
      <c r="C16" s="80">
        <f t="shared" si="0"/>
        <v>0</v>
      </c>
      <c r="D16" s="115">
        <v>0</v>
      </c>
      <c r="E16" s="27">
        <f t="shared" si="1"/>
        <v>0</v>
      </c>
      <c r="F16" s="27">
        <f t="shared" si="4"/>
        <v>0</v>
      </c>
      <c r="G16" s="91">
        <f t="shared" si="2"/>
        <v>0</v>
      </c>
      <c r="I16" s="17">
        <v>0</v>
      </c>
      <c r="J16" s="9">
        <v>9</v>
      </c>
      <c r="K16" s="21"/>
      <c r="L16" s="121">
        <f t="shared" ref="L16:L17" si="7">I16</f>
        <v>0</v>
      </c>
      <c r="M16" s="121">
        <f t="shared" si="6"/>
        <v>0</v>
      </c>
      <c r="O16" s="68" t="e">
        <f t="shared" si="3"/>
        <v>#DIV/0!</v>
      </c>
      <c r="P16" s="68" t="e">
        <f t="shared" si="3"/>
        <v>#DIV/0!</v>
      </c>
    </row>
    <row r="17" spans="1:16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4"/>
        <v>0</v>
      </c>
      <c r="G17" s="91">
        <f t="shared" si="2"/>
        <v>0</v>
      </c>
      <c r="I17" s="17">
        <v>0</v>
      </c>
      <c r="J17" s="9">
        <v>9</v>
      </c>
      <c r="K17" s="21"/>
      <c r="L17" s="122">
        <f t="shared" si="7"/>
        <v>0</v>
      </c>
      <c r="M17" s="122">
        <f t="shared" si="6"/>
        <v>0</v>
      </c>
      <c r="O17" s="69" t="e">
        <f t="shared" si="3"/>
        <v>#DIV/0!</v>
      </c>
      <c r="P17" s="69" t="e">
        <f t="shared" si="3"/>
        <v>#DIV/0!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129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75</v>
      </c>
      <c r="M24" s="34"/>
    </row>
    <row r="25" spans="1:16" x14ac:dyDescent="0.25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M25" s="34"/>
    </row>
    <row r="26" spans="1:16" ht="13" x14ac:dyDescent="0.3">
      <c r="A26" s="152"/>
      <c r="B26" s="153"/>
      <c r="C26" s="80"/>
      <c r="D26" s="83"/>
      <c r="E26" s="27"/>
      <c r="F26" s="27"/>
      <c r="G26" s="93"/>
      <c r="I26" s="21"/>
      <c r="J26" s="21"/>
      <c r="K26" s="21"/>
      <c r="L26" s="67" t="s">
        <v>130</v>
      </c>
      <c r="O26" s="70" t="s">
        <v>131</v>
      </c>
    </row>
    <row r="27" spans="1:16" x14ac:dyDescent="0.25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M27" s="35"/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110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21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A22:B22"/>
    <mergeCell ref="A1:G1"/>
    <mergeCell ref="A7:G7"/>
    <mergeCell ref="I7:J7"/>
    <mergeCell ref="A8:B10"/>
    <mergeCell ref="E8:G8"/>
    <mergeCell ref="I10:J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F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Q60" r:id="rId1" display="https://studentaccounts.ucf.edu/tf-graduate/" xr:uid="{828DF954-6F6F-4716-B20D-95349A1CE9FC}"/>
    <hyperlink ref="O26" r:id="rId2" display="https://hr.ucf.edu/document/payroll-guidelines/" xr:uid="{CF4463E6-9D04-4F91-807F-5F7A9483F0E0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>
    <pageSetUpPr fitToPage="1"/>
  </sheetPr>
  <dimension ref="A1:Q60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6" width="10.1796875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/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0</v>
      </c>
      <c r="J12" s="9">
        <v>9</v>
      </c>
      <c r="K12" s="37"/>
      <c r="L12" s="121">
        <f>I12</f>
        <v>0</v>
      </c>
      <c r="M12" s="121">
        <f>L12*1.035</f>
        <v>0</v>
      </c>
      <c r="O12" s="68" t="e">
        <f t="shared" ref="O12:P17" si="3">SUM(E12/L12)</f>
        <v>#DIV/0!</v>
      </c>
      <c r="P12" s="68" t="e">
        <f t="shared" si="3"/>
        <v>#DIV/0!</v>
      </c>
    </row>
    <row r="13" spans="1:16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4">E13*1.035</f>
        <v>0</v>
      </c>
      <c r="G13" s="91">
        <f t="shared" si="2"/>
        <v>0</v>
      </c>
      <c r="I13" s="17">
        <v>0</v>
      </c>
      <c r="J13" s="9">
        <v>9</v>
      </c>
      <c r="K13" s="37"/>
      <c r="L13" s="121">
        <f t="shared" ref="L13:L15" si="5">I13</f>
        <v>0</v>
      </c>
      <c r="M13" s="121">
        <f t="shared" ref="M13:M17" si="6">L13*1.035</f>
        <v>0</v>
      </c>
      <c r="O13" s="68" t="e">
        <f t="shared" si="3"/>
        <v>#DIV/0!</v>
      </c>
      <c r="P13" s="68" t="e">
        <f t="shared" si="3"/>
        <v>#DIV/0!</v>
      </c>
    </row>
    <row r="14" spans="1:16" ht="13" x14ac:dyDescent="0.3">
      <c r="A14" s="90"/>
      <c r="B14" s="73" t="s">
        <v>105</v>
      </c>
      <c r="C14" s="80">
        <f t="shared" si="0"/>
        <v>0</v>
      </c>
      <c r="D14" s="115">
        <v>0</v>
      </c>
      <c r="E14" s="27">
        <f t="shared" si="1"/>
        <v>0</v>
      </c>
      <c r="F14" s="27">
        <f t="shared" si="4"/>
        <v>0</v>
      </c>
      <c r="G14" s="91">
        <f t="shared" si="2"/>
        <v>0</v>
      </c>
      <c r="I14" s="17">
        <v>100000</v>
      </c>
      <c r="J14" s="9">
        <v>9</v>
      </c>
      <c r="K14" s="21"/>
      <c r="L14" s="121">
        <f t="shared" si="5"/>
        <v>100000</v>
      </c>
      <c r="M14" s="121">
        <f t="shared" si="6"/>
        <v>103499.99999999999</v>
      </c>
      <c r="O14" s="68">
        <f t="shared" si="3"/>
        <v>0</v>
      </c>
      <c r="P14" s="68">
        <f t="shared" si="3"/>
        <v>0</v>
      </c>
    </row>
    <row r="15" spans="1:16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4"/>
        <v>0</v>
      </c>
      <c r="G15" s="91">
        <f t="shared" si="2"/>
        <v>0</v>
      </c>
      <c r="I15" s="17">
        <v>0</v>
      </c>
      <c r="J15" s="9">
        <v>9</v>
      </c>
      <c r="K15" s="21"/>
      <c r="L15" s="121">
        <f t="shared" si="5"/>
        <v>0</v>
      </c>
      <c r="M15" s="121">
        <f t="shared" si="6"/>
        <v>0</v>
      </c>
      <c r="O15" s="68" t="e">
        <f t="shared" si="3"/>
        <v>#DIV/0!</v>
      </c>
      <c r="P15" s="68" t="e">
        <f t="shared" si="3"/>
        <v>#DIV/0!</v>
      </c>
    </row>
    <row r="16" spans="1:16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4"/>
        <v>0</v>
      </c>
      <c r="G16" s="91">
        <f t="shared" si="2"/>
        <v>0</v>
      </c>
      <c r="I16" s="17">
        <v>0</v>
      </c>
      <c r="J16" s="9">
        <v>9</v>
      </c>
      <c r="K16" s="21"/>
      <c r="L16" s="121">
        <f t="shared" ref="L16:L17" si="7">I16</f>
        <v>0</v>
      </c>
      <c r="M16" s="121">
        <f t="shared" si="6"/>
        <v>0</v>
      </c>
      <c r="O16" s="68" t="e">
        <f t="shared" si="3"/>
        <v>#DIV/0!</v>
      </c>
      <c r="P16" s="68" t="e">
        <f t="shared" si="3"/>
        <v>#DIV/0!</v>
      </c>
    </row>
    <row r="17" spans="1:16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4"/>
        <v>0</v>
      </c>
      <c r="G17" s="91">
        <f t="shared" si="2"/>
        <v>0</v>
      </c>
      <c r="I17" s="17">
        <v>0</v>
      </c>
      <c r="J17" s="9">
        <v>9</v>
      </c>
      <c r="K17" s="21"/>
      <c r="L17" s="122">
        <f t="shared" si="7"/>
        <v>0</v>
      </c>
      <c r="M17" s="122">
        <f t="shared" si="6"/>
        <v>0</v>
      </c>
      <c r="O17" s="69" t="e">
        <f t="shared" si="3"/>
        <v>#DIV/0!</v>
      </c>
      <c r="P17" s="69" t="e">
        <f t="shared" si="3"/>
        <v>#DIV/0!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129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75</v>
      </c>
      <c r="M24" s="34"/>
    </row>
    <row r="25" spans="1:16" x14ac:dyDescent="0.25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M25" s="34"/>
    </row>
    <row r="26" spans="1:16" ht="13" x14ac:dyDescent="0.3">
      <c r="A26" s="152"/>
      <c r="B26" s="153"/>
      <c r="C26" s="80"/>
      <c r="D26" s="83"/>
      <c r="E26" s="27"/>
      <c r="F26" s="27"/>
      <c r="G26" s="93"/>
      <c r="I26" s="21"/>
      <c r="J26" s="21"/>
      <c r="K26" s="21"/>
      <c r="L26" s="67" t="s">
        <v>130</v>
      </c>
      <c r="O26" s="70" t="s">
        <v>131</v>
      </c>
    </row>
    <row r="27" spans="1:16" x14ac:dyDescent="0.25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M27" s="35"/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111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21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A22:B22"/>
    <mergeCell ref="A1:G1"/>
    <mergeCell ref="A7:G7"/>
    <mergeCell ref="I7:J7"/>
    <mergeCell ref="A8:B10"/>
    <mergeCell ref="E8:G8"/>
    <mergeCell ref="I10:J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F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Q60" r:id="rId1" display="https://studentaccounts.ucf.edu/tf-graduate/" xr:uid="{0116E39D-6B11-480A-9544-B641E18FEEF8}"/>
    <hyperlink ref="O26" r:id="rId2" display="https://hr.ucf.edu/document/payroll-guidelines/" xr:uid="{FE4B76F5-7977-4C3C-BFCE-12C77DF9A7E8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>
    <pageSetUpPr fitToPage="1"/>
  </sheetPr>
  <dimension ref="A1:Q60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4" width="10" customWidth="1"/>
    <col min="15" max="16" width="10.1796875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/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0</v>
      </c>
      <c r="J12" s="9">
        <v>9</v>
      </c>
      <c r="K12" s="37"/>
      <c r="L12" s="121">
        <f>I12</f>
        <v>0</v>
      </c>
      <c r="M12" s="121">
        <f>L12*1.035</f>
        <v>0</v>
      </c>
      <c r="O12" s="68" t="e">
        <f t="shared" ref="O12:P17" si="3">SUM(E12/L12)</f>
        <v>#DIV/0!</v>
      </c>
      <c r="P12" s="68" t="e">
        <f t="shared" si="3"/>
        <v>#DIV/0!</v>
      </c>
    </row>
    <row r="13" spans="1:16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4">E13*1.035</f>
        <v>0</v>
      </c>
      <c r="G13" s="91">
        <f t="shared" si="2"/>
        <v>0</v>
      </c>
      <c r="I13" s="17">
        <v>0</v>
      </c>
      <c r="J13" s="9">
        <v>9</v>
      </c>
      <c r="K13" s="37"/>
      <c r="L13" s="121">
        <f t="shared" ref="L13:L15" si="5">I13</f>
        <v>0</v>
      </c>
      <c r="M13" s="121">
        <f t="shared" ref="M13:M17" si="6">L13*1.035</f>
        <v>0</v>
      </c>
      <c r="O13" s="68" t="e">
        <f t="shared" si="3"/>
        <v>#DIV/0!</v>
      </c>
      <c r="P13" s="68" t="e">
        <f t="shared" si="3"/>
        <v>#DIV/0!</v>
      </c>
    </row>
    <row r="14" spans="1:16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4"/>
        <v>0</v>
      </c>
      <c r="G14" s="91">
        <f t="shared" si="2"/>
        <v>0</v>
      </c>
      <c r="I14" s="17">
        <v>0</v>
      </c>
      <c r="J14" s="9">
        <v>9</v>
      </c>
      <c r="K14" s="21"/>
      <c r="L14" s="121">
        <f t="shared" si="5"/>
        <v>0</v>
      </c>
      <c r="M14" s="121">
        <f t="shared" si="6"/>
        <v>0</v>
      </c>
      <c r="O14" s="68" t="e">
        <f t="shared" si="3"/>
        <v>#DIV/0!</v>
      </c>
      <c r="P14" s="68" t="e">
        <f t="shared" si="3"/>
        <v>#DIV/0!</v>
      </c>
    </row>
    <row r="15" spans="1:16" ht="13" x14ac:dyDescent="0.3">
      <c r="A15" s="90"/>
      <c r="B15" s="73" t="s">
        <v>106</v>
      </c>
      <c r="C15" s="80">
        <f t="shared" si="0"/>
        <v>0</v>
      </c>
      <c r="D15" s="115">
        <v>0</v>
      </c>
      <c r="E15" s="27">
        <f t="shared" si="1"/>
        <v>0</v>
      </c>
      <c r="F15" s="27">
        <f t="shared" si="4"/>
        <v>0</v>
      </c>
      <c r="G15" s="91">
        <f t="shared" si="2"/>
        <v>0</v>
      </c>
      <c r="I15" s="17">
        <v>100000</v>
      </c>
      <c r="J15" s="9">
        <v>9</v>
      </c>
      <c r="K15" s="21"/>
      <c r="L15" s="121">
        <f t="shared" si="5"/>
        <v>100000</v>
      </c>
      <c r="M15" s="121">
        <f t="shared" si="6"/>
        <v>103499.99999999999</v>
      </c>
      <c r="O15" s="68">
        <f t="shared" si="3"/>
        <v>0</v>
      </c>
      <c r="P15" s="68">
        <f t="shared" si="3"/>
        <v>0</v>
      </c>
    </row>
    <row r="16" spans="1:16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4"/>
        <v>0</v>
      </c>
      <c r="G16" s="91">
        <f t="shared" si="2"/>
        <v>0</v>
      </c>
      <c r="I16" s="17">
        <v>0</v>
      </c>
      <c r="J16" s="9">
        <v>9</v>
      </c>
      <c r="K16" s="21"/>
      <c r="L16" s="121">
        <f t="shared" ref="L16:L17" si="7">I16</f>
        <v>0</v>
      </c>
      <c r="M16" s="121">
        <f t="shared" si="6"/>
        <v>0</v>
      </c>
      <c r="O16" s="68" t="e">
        <f t="shared" si="3"/>
        <v>#DIV/0!</v>
      </c>
      <c r="P16" s="68" t="e">
        <f t="shared" si="3"/>
        <v>#DIV/0!</v>
      </c>
    </row>
    <row r="17" spans="1:16" x14ac:dyDescent="0.25">
      <c r="A17" s="90"/>
      <c r="B17" s="73"/>
      <c r="C17" s="80">
        <f t="shared" si="0"/>
        <v>0</v>
      </c>
      <c r="D17" s="115">
        <v>0</v>
      </c>
      <c r="E17" s="27">
        <f t="shared" si="1"/>
        <v>0</v>
      </c>
      <c r="F17" s="27">
        <f t="shared" si="4"/>
        <v>0</v>
      </c>
      <c r="G17" s="91">
        <f t="shared" si="2"/>
        <v>0</v>
      </c>
      <c r="I17" s="17">
        <v>0</v>
      </c>
      <c r="J17" s="9">
        <v>9</v>
      </c>
      <c r="K17" s="21"/>
      <c r="L17" s="122">
        <f t="shared" si="7"/>
        <v>0</v>
      </c>
      <c r="M17" s="122">
        <f t="shared" si="6"/>
        <v>0</v>
      </c>
      <c r="O17" s="69" t="e">
        <f t="shared" si="3"/>
        <v>#DIV/0!</v>
      </c>
      <c r="P17" s="69" t="e">
        <f t="shared" si="3"/>
        <v>#DIV/0!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129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75</v>
      </c>
      <c r="M24" s="34"/>
    </row>
    <row r="25" spans="1:16" x14ac:dyDescent="0.25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M25" s="34"/>
    </row>
    <row r="26" spans="1:16" ht="13" x14ac:dyDescent="0.3">
      <c r="A26" s="152"/>
      <c r="B26" s="153"/>
      <c r="C26" s="80"/>
      <c r="D26" s="83"/>
      <c r="E26" s="27"/>
      <c r="F26" s="27"/>
      <c r="G26" s="93"/>
      <c r="I26" s="21"/>
      <c r="J26" s="21"/>
      <c r="K26" s="21"/>
      <c r="L26" s="67" t="s">
        <v>130</v>
      </c>
      <c r="O26" s="70" t="s">
        <v>131</v>
      </c>
    </row>
    <row r="27" spans="1:16" x14ac:dyDescent="0.25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M27" s="35"/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112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21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A22:B22"/>
    <mergeCell ref="A1:G1"/>
    <mergeCell ref="A7:G7"/>
    <mergeCell ref="I7:J7"/>
    <mergeCell ref="A8:B10"/>
    <mergeCell ref="E8:G8"/>
    <mergeCell ref="I10:J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F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Q60" r:id="rId1" display="https://studentaccounts.ucf.edu/tf-graduate/" xr:uid="{79373470-5079-469F-BF37-47187AEBCD3A}"/>
    <hyperlink ref="O26" r:id="rId2" display="https://hr.ucf.edu/document/payroll-guidelines/" xr:uid="{6CD90B2D-1E7F-410A-87A0-25333228E9F0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>
    <pageSetUpPr fitToPage="1"/>
  </sheetPr>
  <dimension ref="A1:Q60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4" width="10" customWidth="1"/>
    <col min="15" max="16" width="10.1796875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/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0</v>
      </c>
      <c r="J12" s="9">
        <v>9</v>
      </c>
      <c r="K12" s="37"/>
      <c r="L12" s="121">
        <f>I12</f>
        <v>0</v>
      </c>
      <c r="M12" s="121">
        <f>L12*1.035</f>
        <v>0</v>
      </c>
      <c r="O12" s="68" t="e">
        <f t="shared" ref="O12:P17" si="3">SUM(E12/L12)</f>
        <v>#DIV/0!</v>
      </c>
      <c r="P12" s="68" t="e">
        <f t="shared" si="3"/>
        <v>#DIV/0!</v>
      </c>
    </row>
    <row r="13" spans="1:16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4">E13*1.035</f>
        <v>0</v>
      </c>
      <c r="G13" s="91">
        <f t="shared" si="2"/>
        <v>0</v>
      </c>
      <c r="I13" s="17">
        <v>0</v>
      </c>
      <c r="J13" s="9">
        <v>9</v>
      </c>
      <c r="K13" s="37"/>
      <c r="L13" s="121">
        <f t="shared" ref="L13:L15" si="5">I13</f>
        <v>0</v>
      </c>
      <c r="M13" s="121">
        <f t="shared" ref="M13:M17" si="6">L13*1.035</f>
        <v>0</v>
      </c>
      <c r="O13" s="68" t="e">
        <f t="shared" si="3"/>
        <v>#DIV/0!</v>
      </c>
      <c r="P13" s="68" t="e">
        <f t="shared" si="3"/>
        <v>#DIV/0!</v>
      </c>
    </row>
    <row r="14" spans="1:16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4"/>
        <v>0</v>
      </c>
      <c r="G14" s="91">
        <f t="shared" si="2"/>
        <v>0</v>
      </c>
      <c r="I14" s="17">
        <v>0</v>
      </c>
      <c r="J14" s="9">
        <v>9</v>
      </c>
      <c r="K14" s="21"/>
      <c r="L14" s="121">
        <f t="shared" si="5"/>
        <v>0</v>
      </c>
      <c r="M14" s="121">
        <f t="shared" si="6"/>
        <v>0</v>
      </c>
      <c r="O14" s="68" t="e">
        <f t="shared" si="3"/>
        <v>#DIV/0!</v>
      </c>
      <c r="P14" s="68" t="e">
        <f t="shared" si="3"/>
        <v>#DIV/0!</v>
      </c>
    </row>
    <row r="15" spans="1:16" x14ac:dyDescent="0.25">
      <c r="A15" s="90"/>
      <c r="B15" s="73"/>
      <c r="C15" s="80">
        <f t="shared" si="0"/>
        <v>0</v>
      </c>
      <c r="D15" s="115">
        <v>0</v>
      </c>
      <c r="E15" s="27">
        <f t="shared" si="1"/>
        <v>0</v>
      </c>
      <c r="F15" s="27">
        <f t="shared" si="4"/>
        <v>0</v>
      </c>
      <c r="G15" s="91">
        <f t="shared" si="2"/>
        <v>0</v>
      </c>
      <c r="I15" s="17">
        <v>0</v>
      </c>
      <c r="J15" s="9">
        <v>9</v>
      </c>
      <c r="K15" s="21"/>
      <c r="L15" s="121">
        <f t="shared" si="5"/>
        <v>0</v>
      </c>
      <c r="M15" s="121">
        <f t="shared" si="6"/>
        <v>0</v>
      </c>
      <c r="O15" s="68" t="e">
        <f t="shared" si="3"/>
        <v>#DIV/0!</v>
      </c>
      <c r="P15" s="68" t="e">
        <f t="shared" si="3"/>
        <v>#DIV/0!</v>
      </c>
    </row>
    <row r="16" spans="1:16" ht="13" x14ac:dyDescent="0.3">
      <c r="A16" s="90"/>
      <c r="B16" s="73" t="s">
        <v>107</v>
      </c>
      <c r="C16" s="80">
        <f t="shared" si="0"/>
        <v>0</v>
      </c>
      <c r="D16" s="115">
        <v>0</v>
      </c>
      <c r="E16" s="27">
        <f t="shared" si="1"/>
        <v>0</v>
      </c>
      <c r="F16" s="27">
        <f t="shared" si="4"/>
        <v>0</v>
      </c>
      <c r="G16" s="91">
        <f t="shared" si="2"/>
        <v>0</v>
      </c>
      <c r="I16" s="17">
        <v>100000</v>
      </c>
      <c r="J16" s="9">
        <v>9</v>
      </c>
      <c r="K16" s="21"/>
      <c r="L16" s="121">
        <f t="shared" ref="L16:L17" si="7">I16</f>
        <v>100000</v>
      </c>
      <c r="M16" s="121">
        <f t="shared" si="6"/>
        <v>103499.99999999999</v>
      </c>
      <c r="O16" s="68">
        <f t="shared" si="3"/>
        <v>0</v>
      </c>
      <c r="P16" s="68">
        <f t="shared" si="3"/>
        <v>0</v>
      </c>
    </row>
    <row r="17" spans="1:16" x14ac:dyDescent="0.25">
      <c r="A17" s="90"/>
      <c r="B17" s="73"/>
      <c r="C17" s="80">
        <f t="shared" si="0"/>
        <v>0</v>
      </c>
      <c r="D17" s="115">
        <v>0</v>
      </c>
      <c r="E17" s="27">
        <f t="shared" si="1"/>
        <v>0</v>
      </c>
      <c r="F17" s="27">
        <f t="shared" si="4"/>
        <v>0</v>
      </c>
      <c r="G17" s="91">
        <f t="shared" si="2"/>
        <v>0</v>
      </c>
      <c r="I17" s="17">
        <v>0</v>
      </c>
      <c r="J17" s="9">
        <v>9</v>
      </c>
      <c r="K17" s="21"/>
      <c r="L17" s="122">
        <f t="shared" si="7"/>
        <v>0</v>
      </c>
      <c r="M17" s="122">
        <f t="shared" si="6"/>
        <v>0</v>
      </c>
      <c r="O17" s="69" t="e">
        <f t="shared" si="3"/>
        <v>#DIV/0!</v>
      </c>
      <c r="P17" s="69" t="e">
        <f t="shared" si="3"/>
        <v>#DIV/0!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74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129</v>
      </c>
      <c r="M24" s="34"/>
    </row>
    <row r="25" spans="1:16" ht="13" x14ac:dyDescent="0.3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L25" s="67" t="s">
        <v>75</v>
      </c>
      <c r="M25" s="34"/>
    </row>
    <row r="26" spans="1:16" x14ac:dyDescent="0.25">
      <c r="A26" s="152"/>
      <c r="B26" s="153"/>
      <c r="C26" s="80"/>
      <c r="D26" s="83"/>
      <c r="E26" s="27"/>
      <c r="F26" s="27"/>
      <c r="G26" s="93"/>
      <c r="I26" s="21"/>
      <c r="J26" s="21"/>
      <c r="K26" s="21"/>
      <c r="M26" s="34"/>
    </row>
    <row r="27" spans="1:16" ht="13" x14ac:dyDescent="0.3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L27" s="67" t="s">
        <v>130</v>
      </c>
      <c r="O27" s="70" t="s">
        <v>131</v>
      </c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113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21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A22:B22"/>
    <mergeCell ref="A1:G1"/>
    <mergeCell ref="A7:G7"/>
    <mergeCell ref="I7:J7"/>
    <mergeCell ref="A8:B10"/>
    <mergeCell ref="E8:G8"/>
    <mergeCell ref="I10:J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F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Q60" r:id="rId1" display="https://studentaccounts.ucf.edu/tf-graduate/" xr:uid="{45C24A4D-E613-4AF0-A683-F60F43253689}"/>
    <hyperlink ref="O27" r:id="rId2" display="https://hr.ucf.edu/document/payroll-guidelines/" xr:uid="{36335EE7-EB6C-40A2-B909-CA6A5989E352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>
    <pageSetUpPr fitToPage="1"/>
  </sheetPr>
  <dimension ref="A1:Q60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6" width="12.81640625" style="7" customWidth="1"/>
    <col min="7" max="7" width="12.81640625" customWidth="1"/>
    <col min="8" max="8" width="5.7265625" customWidth="1"/>
    <col min="9" max="9" width="12.54296875" customWidth="1"/>
    <col min="10" max="10" width="10.453125" customWidth="1"/>
    <col min="11" max="11" width="5.54296875" customWidth="1"/>
    <col min="12" max="12" width="12.26953125" customWidth="1"/>
    <col min="13" max="13" width="10.7265625" customWidth="1"/>
    <col min="14" max="14" width="10" customWidth="1"/>
    <col min="15" max="15" width="9.7265625" customWidth="1"/>
    <col min="16" max="16" width="10.1796875" customWidth="1"/>
  </cols>
  <sheetData>
    <row r="1" spans="1:16" ht="14" x14ac:dyDescent="0.3">
      <c r="A1" s="181" t="s">
        <v>85</v>
      </c>
      <c r="B1" s="181"/>
      <c r="C1" s="181"/>
      <c r="D1" s="181"/>
      <c r="E1" s="181"/>
      <c r="F1" s="181"/>
      <c r="G1" s="181"/>
    </row>
    <row r="2" spans="1:16" ht="13" x14ac:dyDescent="0.25">
      <c r="A2" s="40" t="s">
        <v>76</v>
      </c>
      <c r="B2" s="71"/>
      <c r="C2" s="71"/>
      <c r="D2" s="71"/>
      <c r="E2" s="71"/>
      <c r="F2" s="71"/>
      <c r="G2" s="71"/>
    </row>
    <row r="3" spans="1:16" ht="13" x14ac:dyDescent="0.25">
      <c r="A3" s="40" t="s">
        <v>79</v>
      </c>
      <c r="B3" s="71"/>
      <c r="C3" s="40" t="s">
        <v>99</v>
      </c>
      <c r="E3" s="70"/>
      <c r="F3" s="70"/>
    </row>
    <row r="4" spans="1:16" ht="12.75" customHeight="1" x14ac:dyDescent="0.25">
      <c r="A4" s="42" t="s">
        <v>35</v>
      </c>
      <c r="B4" s="72"/>
      <c r="C4" s="72"/>
      <c r="D4" s="72"/>
      <c r="E4" s="72"/>
      <c r="F4" s="72"/>
      <c r="G4" s="72"/>
    </row>
    <row r="5" spans="1:16" ht="12.75" customHeight="1" x14ac:dyDescent="0.25">
      <c r="A5" s="42" t="s">
        <v>77</v>
      </c>
      <c r="B5" s="72"/>
      <c r="C5" s="72"/>
      <c r="D5" s="72"/>
      <c r="E5" s="72"/>
      <c r="F5" s="72"/>
      <c r="G5" s="72"/>
      <c r="L5" s="36"/>
    </row>
    <row r="6" spans="1:16" ht="16" thickBot="1" x14ac:dyDescent="0.3">
      <c r="E6"/>
      <c r="F6"/>
      <c r="L6" s="36"/>
    </row>
    <row r="7" spans="1:16" ht="15.5" x14ac:dyDescent="0.3">
      <c r="A7" s="182" t="s">
        <v>0</v>
      </c>
      <c r="B7" s="183"/>
      <c r="C7" s="183"/>
      <c r="D7" s="183"/>
      <c r="E7" s="183"/>
      <c r="F7" s="184"/>
      <c r="G7" s="185"/>
      <c r="I7" s="192" t="s">
        <v>80</v>
      </c>
      <c r="J7" s="193"/>
      <c r="L7" s="74" t="s">
        <v>68</v>
      </c>
    </row>
    <row r="8" spans="1:16" ht="13" x14ac:dyDescent="0.3">
      <c r="A8" s="186" t="s">
        <v>1</v>
      </c>
      <c r="B8" s="187"/>
      <c r="C8" s="112"/>
      <c r="D8" s="110"/>
      <c r="E8" s="187" t="s">
        <v>2</v>
      </c>
      <c r="F8" s="188"/>
      <c r="G8" s="189"/>
      <c r="L8" s="119" t="s">
        <v>100</v>
      </c>
    </row>
    <row r="9" spans="1:16" ht="13" x14ac:dyDescent="0.3">
      <c r="A9" s="186"/>
      <c r="B9" s="187"/>
      <c r="C9" s="113"/>
      <c r="D9" s="111"/>
      <c r="E9" s="38" t="s">
        <v>3</v>
      </c>
      <c r="F9" s="38" t="s">
        <v>119</v>
      </c>
      <c r="G9" s="87" t="s">
        <v>4</v>
      </c>
      <c r="L9" s="119" t="s">
        <v>101</v>
      </c>
    </row>
    <row r="10" spans="1:16" s="1" customFormat="1" ht="13" x14ac:dyDescent="0.3">
      <c r="A10" s="186"/>
      <c r="B10" s="187"/>
      <c r="C10" s="39" t="s">
        <v>51</v>
      </c>
      <c r="D10" s="78" t="s">
        <v>52</v>
      </c>
      <c r="E10" s="39" t="s">
        <v>41</v>
      </c>
      <c r="F10" s="39" t="s">
        <v>41</v>
      </c>
      <c r="G10" s="88" t="s">
        <v>41</v>
      </c>
      <c r="I10" s="194"/>
      <c r="J10" s="194"/>
      <c r="K10" s="26"/>
      <c r="L10" s="41" t="s">
        <v>102</v>
      </c>
      <c r="M10" s="41" t="s">
        <v>102</v>
      </c>
      <c r="O10" s="41" t="s">
        <v>53</v>
      </c>
      <c r="P10" s="41" t="s">
        <v>53</v>
      </c>
    </row>
    <row r="11" spans="1:16" ht="13" x14ac:dyDescent="0.3">
      <c r="A11" s="175" t="s">
        <v>5</v>
      </c>
      <c r="B11" s="176"/>
      <c r="C11" s="64"/>
      <c r="D11" s="2"/>
      <c r="E11" s="6"/>
      <c r="F11" s="6"/>
      <c r="G11" s="89"/>
      <c r="I11" s="76" t="s">
        <v>36</v>
      </c>
      <c r="J11" s="76" t="s">
        <v>37</v>
      </c>
      <c r="K11" s="21"/>
      <c r="L11" s="43" t="s">
        <v>3</v>
      </c>
      <c r="M11" s="43" t="s">
        <v>119</v>
      </c>
      <c r="O11" s="43" t="s">
        <v>3</v>
      </c>
      <c r="P11" s="43" t="s">
        <v>119</v>
      </c>
    </row>
    <row r="12" spans="1:16" x14ac:dyDescent="0.25">
      <c r="A12" s="90"/>
      <c r="B12" s="73"/>
      <c r="C12" s="80">
        <f t="shared" ref="C12:C17" si="0">D12*J12</f>
        <v>0</v>
      </c>
      <c r="D12" s="115">
        <v>0</v>
      </c>
      <c r="E12" s="27">
        <f t="shared" ref="E12:E17" si="1">ROUND(I12/J12*C12,0)</f>
        <v>0</v>
      </c>
      <c r="F12" s="27">
        <f>E12*1.035</f>
        <v>0</v>
      </c>
      <c r="G12" s="91">
        <f t="shared" ref="G12:G17" si="2">ROUND(SUM(E12:F12),0)</f>
        <v>0</v>
      </c>
      <c r="I12" s="17">
        <v>0</v>
      </c>
      <c r="J12" s="9">
        <v>9</v>
      </c>
      <c r="K12" s="37"/>
      <c r="L12" s="121">
        <f>I12</f>
        <v>0</v>
      </c>
      <c r="M12" s="121">
        <f t="shared" ref="M12:M16" si="3">K12*1.035</f>
        <v>0</v>
      </c>
      <c r="O12" s="68" t="e">
        <f t="shared" ref="O12:O17" si="4">SUM(E12/L12)</f>
        <v>#DIV/0!</v>
      </c>
      <c r="P12" s="68" t="e">
        <f>SUM(E12/#REF!)</f>
        <v>#REF!</v>
      </c>
    </row>
    <row r="13" spans="1:16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ref="F13:F17" si="5">E13*1.035</f>
        <v>0</v>
      </c>
      <c r="G13" s="91">
        <f t="shared" si="2"/>
        <v>0</v>
      </c>
      <c r="I13" s="17">
        <v>0</v>
      </c>
      <c r="J13" s="9">
        <v>9</v>
      </c>
      <c r="K13" s="37"/>
      <c r="L13" s="121">
        <f t="shared" ref="L13:L15" si="6">I13</f>
        <v>0</v>
      </c>
      <c r="M13" s="121">
        <f t="shared" si="3"/>
        <v>0</v>
      </c>
      <c r="O13" s="68" t="e">
        <f t="shared" si="4"/>
        <v>#DIV/0!</v>
      </c>
      <c r="P13" s="68" t="e">
        <f>SUM(E13/#REF!)</f>
        <v>#REF!</v>
      </c>
    </row>
    <row r="14" spans="1:16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5"/>
        <v>0</v>
      </c>
      <c r="G14" s="91">
        <f t="shared" si="2"/>
        <v>0</v>
      </c>
      <c r="I14" s="17">
        <v>0</v>
      </c>
      <c r="J14" s="9">
        <v>9</v>
      </c>
      <c r="K14" s="21"/>
      <c r="L14" s="121">
        <f t="shared" si="6"/>
        <v>0</v>
      </c>
      <c r="M14" s="121">
        <f t="shared" si="3"/>
        <v>0</v>
      </c>
      <c r="O14" s="68" t="e">
        <f t="shared" si="4"/>
        <v>#DIV/0!</v>
      </c>
      <c r="P14" s="68" t="e">
        <f>SUM(E14/#REF!)</f>
        <v>#REF!</v>
      </c>
    </row>
    <row r="15" spans="1:16" x14ac:dyDescent="0.25">
      <c r="A15" s="90"/>
      <c r="B15" s="73"/>
      <c r="C15" s="80">
        <f t="shared" si="0"/>
        <v>0</v>
      </c>
      <c r="D15" s="115">
        <v>0</v>
      </c>
      <c r="E15" s="27">
        <f t="shared" si="1"/>
        <v>0</v>
      </c>
      <c r="F15" s="27">
        <f t="shared" si="5"/>
        <v>0</v>
      </c>
      <c r="G15" s="91">
        <f t="shared" si="2"/>
        <v>0</v>
      </c>
      <c r="I15" s="17">
        <v>0</v>
      </c>
      <c r="J15" s="9">
        <v>9</v>
      </c>
      <c r="K15" s="21"/>
      <c r="L15" s="121">
        <f t="shared" si="6"/>
        <v>0</v>
      </c>
      <c r="M15" s="121">
        <f t="shared" si="3"/>
        <v>0</v>
      </c>
      <c r="O15" s="68" t="e">
        <f t="shared" si="4"/>
        <v>#DIV/0!</v>
      </c>
      <c r="P15" s="68" t="e">
        <f>SUM(E15/#REF!)</f>
        <v>#REF!</v>
      </c>
    </row>
    <row r="16" spans="1:16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5"/>
        <v>0</v>
      </c>
      <c r="G16" s="91">
        <f t="shared" si="2"/>
        <v>0</v>
      </c>
      <c r="I16" s="17">
        <v>0</v>
      </c>
      <c r="J16" s="9">
        <v>9</v>
      </c>
      <c r="K16" s="21"/>
      <c r="L16" s="121">
        <f t="shared" ref="L16:L17" si="7">I16</f>
        <v>0</v>
      </c>
      <c r="M16" s="121">
        <f t="shared" si="3"/>
        <v>0</v>
      </c>
      <c r="O16" s="68" t="e">
        <f t="shared" si="4"/>
        <v>#DIV/0!</v>
      </c>
      <c r="P16" s="68" t="e">
        <f>SUM(E16/#REF!)</f>
        <v>#REF!</v>
      </c>
    </row>
    <row r="17" spans="1:16" ht="13" x14ac:dyDescent="0.3">
      <c r="A17" s="90"/>
      <c r="B17" s="73" t="s">
        <v>108</v>
      </c>
      <c r="C17" s="80">
        <f t="shared" si="0"/>
        <v>0</v>
      </c>
      <c r="D17" s="115">
        <v>0</v>
      </c>
      <c r="E17" s="27">
        <f t="shared" si="1"/>
        <v>0</v>
      </c>
      <c r="F17" s="27">
        <f t="shared" si="5"/>
        <v>0</v>
      </c>
      <c r="G17" s="91">
        <f t="shared" si="2"/>
        <v>0</v>
      </c>
      <c r="I17" s="17">
        <v>100000</v>
      </c>
      <c r="J17" s="9">
        <v>9</v>
      </c>
      <c r="K17" s="21"/>
      <c r="L17" s="122">
        <f t="shared" si="7"/>
        <v>100000</v>
      </c>
      <c r="M17" s="122">
        <f>L17*1.035</f>
        <v>103499.99999999999</v>
      </c>
      <c r="O17" s="69">
        <f t="shared" si="4"/>
        <v>0</v>
      </c>
      <c r="P17" s="69">
        <f>SUM(F17/M17)</f>
        <v>0</v>
      </c>
    </row>
    <row r="18" spans="1:16" x14ac:dyDescent="0.25">
      <c r="A18" s="152"/>
      <c r="B18" s="153"/>
      <c r="C18" s="80"/>
      <c r="D18" s="83"/>
      <c r="E18" s="27"/>
      <c r="F18" s="27"/>
      <c r="G18" s="91"/>
      <c r="I18" s="21"/>
      <c r="J18" s="21"/>
      <c r="K18" s="21"/>
    </row>
    <row r="19" spans="1:16" x14ac:dyDescent="0.25">
      <c r="A19" s="177" t="s">
        <v>31</v>
      </c>
      <c r="B19" s="178"/>
      <c r="C19" s="62"/>
      <c r="D19" s="62"/>
      <c r="E19" s="27">
        <f>ROUND(SUM(E12:E18),0)</f>
        <v>0</v>
      </c>
      <c r="F19" s="27">
        <f>ROUND(SUM(F12:F18),0)</f>
        <v>0</v>
      </c>
      <c r="G19" s="92">
        <f>ROUND(SUM(E19:F19),0)</f>
        <v>0</v>
      </c>
      <c r="I19" s="21"/>
      <c r="J19" s="21"/>
      <c r="K19" s="21"/>
      <c r="L19" s="35"/>
    </row>
    <row r="20" spans="1:16" ht="13" x14ac:dyDescent="0.3">
      <c r="A20" s="175" t="s">
        <v>29</v>
      </c>
      <c r="B20" s="176"/>
      <c r="C20" s="105" t="s">
        <v>87</v>
      </c>
      <c r="D20" s="2"/>
      <c r="E20" s="27"/>
      <c r="F20" s="27"/>
      <c r="G20" s="93"/>
      <c r="I20" s="76" t="s">
        <v>42</v>
      </c>
      <c r="J20" s="76" t="s">
        <v>37</v>
      </c>
      <c r="K20" s="26"/>
      <c r="M20" s="35"/>
    </row>
    <row r="21" spans="1:16" x14ac:dyDescent="0.25">
      <c r="A21" s="179" t="s">
        <v>34</v>
      </c>
      <c r="B21" s="180"/>
      <c r="C21" s="80">
        <v>0</v>
      </c>
      <c r="D21" s="115">
        <v>0</v>
      </c>
      <c r="E21" s="27">
        <f>ROUND(I21*D21*C21,0)</f>
        <v>0</v>
      </c>
      <c r="F21" s="27">
        <f t="shared" ref="F21:F25" si="8">ROUND(E21*1.03,0)</f>
        <v>0</v>
      </c>
      <c r="G21" s="93">
        <f>ROUND(SUM(E21:F21),0)</f>
        <v>0</v>
      </c>
      <c r="I21" s="17">
        <v>55000</v>
      </c>
      <c r="J21" s="9">
        <v>12</v>
      </c>
      <c r="K21" s="20"/>
      <c r="L21" s="33"/>
      <c r="M21" s="18"/>
    </row>
    <row r="22" spans="1:16" x14ac:dyDescent="0.25">
      <c r="A22" s="152" t="s">
        <v>46</v>
      </c>
      <c r="B22" s="153"/>
      <c r="C22" s="80">
        <v>0</v>
      </c>
      <c r="D22" s="115">
        <v>0</v>
      </c>
      <c r="E22" s="27">
        <f>ROUND(I22*D22*C22,0)</f>
        <v>0</v>
      </c>
      <c r="F22" s="27">
        <f t="shared" si="8"/>
        <v>0</v>
      </c>
      <c r="G22" s="93">
        <f>ROUND(SUM(E22:F22),0)</f>
        <v>0</v>
      </c>
      <c r="I22" s="17">
        <v>24000</v>
      </c>
      <c r="J22" s="9">
        <v>12</v>
      </c>
      <c r="K22" s="21"/>
      <c r="L22" s="33"/>
      <c r="M22" s="34"/>
    </row>
    <row r="23" spans="1:16" ht="13" x14ac:dyDescent="0.3">
      <c r="A23" s="152" t="s">
        <v>47</v>
      </c>
      <c r="B23" s="153"/>
      <c r="C23" s="80">
        <v>0</v>
      </c>
      <c r="D23" s="115">
        <v>0</v>
      </c>
      <c r="E23" s="27">
        <v>0</v>
      </c>
      <c r="F23" s="27">
        <f t="shared" si="8"/>
        <v>0</v>
      </c>
      <c r="G23" s="93">
        <f>ROUND(SUM(E23:F23),0)</f>
        <v>0</v>
      </c>
      <c r="I23" s="17">
        <v>0</v>
      </c>
      <c r="J23" s="4">
        <v>0</v>
      </c>
      <c r="K23" s="21"/>
      <c r="L23" s="67" t="s">
        <v>129</v>
      </c>
      <c r="M23" s="34"/>
    </row>
    <row r="24" spans="1:16" ht="13" x14ac:dyDescent="0.3">
      <c r="A24" s="152" t="s">
        <v>48</v>
      </c>
      <c r="B24" s="153"/>
      <c r="C24" s="80">
        <v>0</v>
      </c>
      <c r="D24" s="115">
        <v>0</v>
      </c>
      <c r="E24" s="27">
        <v>0</v>
      </c>
      <c r="F24" s="27">
        <f t="shared" si="8"/>
        <v>0</v>
      </c>
      <c r="G24" s="93">
        <f>ROUND(SUM(E24:F24),0)</f>
        <v>0</v>
      </c>
      <c r="I24" s="17">
        <v>0</v>
      </c>
      <c r="J24" s="4">
        <v>0</v>
      </c>
      <c r="K24" s="21"/>
      <c r="L24" s="67" t="s">
        <v>75</v>
      </c>
      <c r="M24" s="34"/>
    </row>
    <row r="25" spans="1:16" x14ac:dyDescent="0.25">
      <c r="A25" s="152" t="s">
        <v>43</v>
      </c>
      <c r="B25" s="153"/>
      <c r="C25" s="80">
        <v>0</v>
      </c>
      <c r="D25" s="115">
        <v>0</v>
      </c>
      <c r="E25" s="27">
        <v>0</v>
      </c>
      <c r="F25" s="27">
        <f t="shared" si="8"/>
        <v>0</v>
      </c>
      <c r="G25" s="93">
        <f>ROUND(SUM(E25:F25),0)</f>
        <v>0</v>
      </c>
      <c r="I25" s="17">
        <v>0</v>
      </c>
      <c r="J25" s="9">
        <v>0</v>
      </c>
      <c r="K25" s="21"/>
      <c r="M25" s="34"/>
    </row>
    <row r="26" spans="1:16" ht="13" x14ac:dyDescent="0.3">
      <c r="A26" s="152"/>
      <c r="B26" s="153"/>
      <c r="C26" s="80"/>
      <c r="D26" s="83"/>
      <c r="E26" s="27"/>
      <c r="F26" s="27"/>
      <c r="G26" s="93"/>
      <c r="I26" s="21"/>
      <c r="J26" s="21"/>
      <c r="K26" s="21"/>
      <c r="L26" s="67" t="s">
        <v>130</v>
      </c>
      <c r="O26" s="70" t="s">
        <v>131</v>
      </c>
    </row>
    <row r="27" spans="1:16" x14ac:dyDescent="0.25">
      <c r="A27" s="177" t="s">
        <v>50</v>
      </c>
      <c r="B27" s="178"/>
      <c r="C27" s="62"/>
      <c r="D27" s="62"/>
      <c r="E27" s="27">
        <f>ROUND(SUM(E21:E25),0)</f>
        <v>0</v>
      </c>
      <c r="F27" s="27">
        <f>ROUND(SUM(F21:F25),0)</f>
        <v>0</v>
      </c>
      <c r="G27" s="92">
        <f>ROUND(SUM(E27:F27),0)</f>
        <v>0</v>
      </c>
      <c r="I27" s="26"/>
      <c r="J27" s="26"/>
      <c r="K27" s="21"/>
      <c r="M27" s="35"/>
    </row>
    <row r="28" spans="1:16" ht="13" x14ac:dyDescent="0.3">
      <c r="A28" s="169" t="s">
        <v>30</v>
      </c>
      <c r="B28" s="170"/>
      <c r="C28" s="81"/>
      <c r="D28" s="5"/>
      <c r="E28" s="27"/>
      <c r="F28" s="27"/>
      <c r="G28" s="93"/>
      <c r="I28" s="29"/>
      <c r="J28" s="20"/>
      <c r="K28" s="21"/>
      <c r="L28" s="33"/>
      <c r="M28" s="18"/>
    </row>
    <row r="29" spans="1:16" x14ac:dyDescent="0.25">
      <c r="A29" s="152" t="s">
        <v>33</v>
      </c>
      <c r="B29" s="153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94">
        <f>ROUND(SUM(E29:F29),0)</f>
        <v>0</v>
      </c>
      <c r="I29" s="29"/>
      <c r="J29" s="21"/>
      <c r="K29" s="21"/>
      <c r="L29" s="33"/>
      <c r="M29" s="34"/>
    </row>
    <row r="30" spans="1:16" x14ac:dyDescent="0.25">
      <c r="A30" s="179" t="s">
        <v>34</v>
      </c>
      <c r="B30" s="180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94">
        <f>ROUND(SUM(E30:F30),0)</f>
        <v>0</v>
      </c>
      <c r="I30" s="29"/>
      <c r="J30" s="21"/>
      <c r="K30" s="21"/>
      <c r="L30" s="33"/>
      <c r="M30" s="34"/>
    </row>
    <row r="31" spans="1:16" x14ac:dyDescent="0.25">
      <c r="A31" s="152" t="s">
        <v>44</v>
      </c>
      <c r="B31" s="153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94">
        <f>ROUND(SUM(E31:F31),0)</f>
        <v>0</v>
      </c>
      <c r="I31" s="29"/>
      <c r="J31" s="21"/>
      <c r="K31" s="21"/>
      <c r="M31" s="34"/>
    </row>
    <row r="32" spans="1:16" x14ac:dyDescent="0.25">
      <c r="A32" s="152" t="s">
        <v>43</v>
      </c>
      <c r="B32" s="153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94">
        <f>ROUND(SUM(E32:F32),0)</f>
        <v>0</v>
      </c>
      <c r="I32" s="21"/>
      <c r="J32" s="21"/>
      <c r="K32" s="21"/>
      <c r="L32" s="33"/>
    </row>
    <row r="33" spans="1:13" x14ac:dyDescent="0.25">
      <c r="A33" s="152"/>
      <c r="B33" s="153"/>
      <c r="C33" s="106"/>
      <c r="D33" s="115"/>
      <c r="E33" s="11"/>
      <c r="F33" s="11"/>
      <c r="G33" s="94"/>
      <c r="I33" s="21"/>
      <c r="J33" s="21"/>
      <c r="M33" s="19"/>
    </row>
    <row r="34" spans="1:13" x14ac:dyDescent="0.25">
      <c r="A34" s="177" t="s">
        <v>32</v>
      </c>
      <c r="B34" s="178"/>
      <c r="C34" s="63"/>
      <c r="D34" s="62"/>
      <c r="E34" s="11">
        <f>ROUND(SUM(E29:E32),0)</f>
        <v>0</v>
      </c>
      <c r="F34" s="11">
        <f>ROUND(SUM(F29:F32),0)</f>
        <v>0</v>
      </c>
      <c r="G34" s="95">
        <f>ROUND(SUM(E34:F34),0)</f>
        <v>0</v>
      </c>
      <c r="I34" s="21"/>
      <c r="J34" s="21"/>
      <c r="M34" s="25"/>
    </row>
    <row r="35" spans="1:13" ht="13" x14ac:dyDescent="0.3">
      <c r="A35" s="173" t="s">
        <v>6</v>
      </c>
      <c r="B35" s="174"/>
      <c r="C35" s="64"/>
      <c r="D35" s="64"/>
      <c r="E35" s="12">
        <f>ROUND(E34+E27+E19,0)</f>
        <v>0</v>
      </c>
      <c r="F35" s="12">
        <f>ROUND(F34+F27+F19,0)</f>
        <v>0</v>
      </c>
      <c r="G35" s="96">
        <f>ROUND(SUM(E35:F35),0)</f>
        <v>0</v>
      </c>
      <c r="I35" s="22"/>
      <c r="J35" s="22"/>
      <c r="K35" s="22"/>
    </row>
    <row r="36" spans="1:13" ht="13" x14ac:dyDescent="0.3">
      <c r="A36" s="171"/>
      <c r="B36" s="172"/>
      <c r="C36" s="64"/>
      <c r="D36" s="2"/>
      <c r="E36" s="12"/>
      <c r="F36" s="12"/>
      <c r="G36" s="97"/>
      <c r="I36" s="22"/>
      <c r="J36" s="22"/>
      <c r="K36" s="22"/>
    </row>
    <row r="37" spans="1:13" ht="13" x14ac:dyDescent="0.3">
      <c r="A37" s="173" t="s">
        <v>7</v>
      </c>
      <c r="B37" s="174"/>
      <c r="C37" s="64"/>
      <c r="D37" s="64"/>
      <c r="E37" s="11"/>
      <c r="F37" s="11"/>
      <c r="G37" s="95"/>
      <c r="I37" s="21"/>
      <c r="J37" s="22"/>
      <c r="K37" s="22"/>
    </row>
    <row r="38" spans="1:13" ht="13" x14ac:dyDescent="0.3">
      <c r="A38" s="152" t="s">
        <v>124</v>
      </c>
      <c r="B38" s="153"/>
      <c r="C38" s="62"/>
      <c r="D38" s="4"/>
      <c r="E38" s="27">
        <v>0</v>
      </c>
      <c r="F38" s="27">
        <v>0</v>
      </c>
      <c r="G38" s="91">
        <f t="shared" ref="G38:G40" si="9">SUM(E38:F38)</f>
        <v>0</v>
      </c>
      <c r="L38" s="31" t="s">
        <v>127</v>
      </c>
    </row>
    <row r="39" spans="1:13" ht="13" x14ac:dyDescent="0.3">
      <c r="A39" s="152" t="s">
        <v>125</v>
      </c>
      <c r="B39" s="153"/>
      <c r="C39" s="62"/>
      <c r="D39" s="4"/>
      <c r="E39" s="27">
        <v>0</v>
      </c>
      <c r="F39" s="27">
        <v>0</v>
      </c>
      <c r="G39" s="91">
        <f t="shared" si="9"/>
        <v>0</v>
      </c>
      <c r="L39" s="31" t="s">
        <v>128</v>
      </c>
    </row>
    <row r="40" spans="1:13" ht="13" x14ac:dyDescent="0.3">
      <c r="A40" s="154" t="s">
        <v>126</v>
      </c>
      <c r="B40" s="155"/>
      <c r="C40" s="65"/>
      <c r="D40" s="116"/>
      <c r="E40" s="131">
        <f>ROUND(SUM(E38:E39),0)</f>
        <v>0</v>
      </c>
      <c r="F40" s="27">
        <f>ROUND(SUM(E40:E40),0)</f>
        <v>0</v>
      </c>
      <c r="G40" s="132">
        <f t="shared" si="9"/>
        <v>0</v>
      </c>
    </row>
    <row r="41" spans="1:13" ht="13" x14ac:dyDescent="0.3">
      <c r="A41" s="175"/>
      <c r="B41" s="176"/>
      <c r="C41" s="64"/>
      <c r="D41" s="2"/>
      <c r="E41" s="11"/>
      <c r="F41" s="11"/>
      <c r="G41" s="94"/>
      <c r="I41" s="21"/>
      <c r="J41" s="22"/>
      <c r="K41" s="22"/>
    </row>
    <row r="42" spans="1:13" ht="13" x14ac:dyDescent="0.3">
      <c r="A42" s="175" t="s">
        <v>8</v>
      </c>
      <c r="B42" s="176"/>
      <c r="C42" s="105" t="s">
        <v>87</v>
      </c>
      <c r="D42" s="2"/>
      <c r="E42" s="11"/>
      <c r="F42" s="11"/>
      <c r="G42" s="94"/>
      <c r="I42" s="21"/>
      <c r="J42" s="21"/>
      <c r="K42" s="21"/>
    </row>
    <row r="43" spans="1:13" x14ac:dyDescent="0.25">
      <c r="A43" s="152" t="s">
        <v>13</v>
      </c>
      <c r="B43" s="153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98">
        <f>ROUND(SUM(E43:F43),0)</f>
        <v>0</v>
      </c>
      <c r="I43" s="21"/>
      <c r="J43" s="21"/>
      <c r="K43" s="21"/>
      <c r="L43" s="119" t="s">
        <v>114</v>
      </c>
    </row>
    <row r="44" spans="1:13" x14ac:dyDescent="0.25">
      <c r="A44" s="152" t="s">
        <v>14</v>
      </c>
      <c r="B44" s="153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98">
        <f>ROUND(SUM(E44:F44),0)</f>
        <v>0</v>
      </c>
      <c r="I44" s="21"/>
      <c r="J44" s="21"/>
      <c r="K44" s="21"/>
      <c r="L44" s="119" t="s">
        <v>116</v>
      </c>
    </row>
    <row r="45" spans="1:13" ht="13" x14ac:dyDescent="0.3">
      <c r="A45" s="154" t="s">
        <v>25</v>
      </c>
      <c r="B45" s="155"/>
      <c r="C45" s="65"/>
      <c r="D45" s="116"/>
      <c r="E45" s="12">
        <f>ROUND(SUM(E43:E44),0)</f>
        <v>0</v>
      </c>
      <c r="F45" s="12">
        <f>ROUND(SUM(F43:F44),0)</f>
        <v>0</v>
      </c>
      <c r="G45" s="96">
        <f>ROUND(SUM(E45:F45),0)</f>
        <v>0</v>
      </c>
      <c r="I45" s="22"/>
      <c r="J45" s="22"/>
      <c r="K45" s="22"/>
    </row>
    <row r="46" spans="1:13" ht="13" x14ac:dyDescent="0.3">
      <c r="A46" s="167"/>
      <c r="B46" s="168"/>
      <c r="C46" s="65"/>
      <c r="D46" s="117"/>
      <c r="E46" s="12"/>
      <c r="F46" s="12"/>
      <c r="G46" s="97"/>
      <c r="I46" s="22"/>
      <c r="J46" s="22"/>
      <c r="K46" s="22"/>
    </row>
    <row r="47" spans="1:13" ht="12.75" customHeight="1" x14ac:dyDescent="0.3">
      <c r="A47" s="175" t="s">
        <v>9</v>
      </c>
      <c r="B47" s="176"/>
      <c r="C47" s="64"/>
      <c r="D47" s="2"/>
      <c r="E47" s="11"/>
      <c r="F47" s="11"/>
      <c r="G47" s="94"/>
      <c r="I47" s="21"/>
      <c r="J47" s="21"/>
      <c r="K47" s="21"/>
      <c r="L47" s="31" t="s">
        <v>63</v>
      </c>
    </row>
    <row r="48" spans="1:13" ht="12.75" customHeight="1" x14ac:dyDescent="0.3">
      <c r="A48" s="152" t="s">
        <v>15</v>
      </c>
      <c r="B48" s="153"/>
      <c r="C48" s="62"/>
      <c r="D48" s="4"/>
      <c r="E48" s="11">
        <v>0</v>
      </c>
      <c r="F48" s="11">
        <v>0</v>
      </c>
      <c r="G48" s="98">
        <f t="shared" ref="G48:G53" si="10">ROUND(SUM(E48:F48),0)</f>
        <v>0</v>
      </c>
      <c r="I48" s="21"/>
      <c r="J48" s="21"/>
      <c r="K48" s="21"/>
      <c r="L48" s="31" t="s">
        <v>64</v>
      </c>
    </row>
    <row r="49" spans="1:17" ht="12.75" customHeight="1" x14ac:dyDescent="0.3">
      <c r="A49" s="152" t="s">
        <v>16</v>
      </c>
      <c r="B49" s="153"/>
      <c r="C49" s="62"/>
      <c r="D49" s="4"/>
      <c r="E49" s="11">
        <v>0</v>
      </c>
      <c r="F49" s="11">
        <v>0</v>
      </c>
      <c r="G49" s="98">
        <f t="shared" si="10"/>
        <v>0</v>
      </c>
      <c r="I49" s="21"/>
      <c r="J49" s="21"/>
      <c r="K49" s="21"/>
      <c r="L49" s="31" t="s">
        <v>65</v>
      </c>
    </row>
    <row r="50" spans="1:17" ht="12.75" customHeight="1" x14ac:dyDescent="0.3">
      <c r="A50" s="152" t="s">
        <v>17</v>
      </c>
      <c r="B50" s="153"/>
      <c r="C50" s="62"/>
      <c r="D50" s="4"/>
      <c r="E50" s="11">
        <v>0</v>
      </c>
      <c r="F50" s="11">
        <v>0</v>
      </c>
      <c r="G50" s="98">
        <f t="shared" si="10"/>
        <v>0</v>
      </c>
      <c r="I50" s="21"/>
      <c r="J50" s="21"/>
      <c r="K50" s="21"/>
      <c r="L50" s="31" t="s">
        <v>66</v>
      </c>
    </row>
    <row r="51" spans="1:17" ht="12.75" customHeight="1" x14ac:dyDescent="0.3">
      <c r="A51" s="152" t="s">
        <v>18</v>
      </c>
      <c r="B51" s="153"/>
      <c r="C51" s="62"/>
      <c r="D51" s="4"/>
      <c r="E51" s="11">
        <v>0</v>
      </c>
      <c r="F51" s="11">
        <v>0</v>
      </c>
      <c r="G51" s="98">
        <f t="shared" si="10"/>
        <v>0</v>
      </c>
      <c r="I51" s="21"/>
      <c r="J51" s="21"/>
      <c r="K51" s="21"/>
      <c r="L51" s="31" t="s">
        <v>67</v>
      </c>
    </row>
    <row r="52" spans="1:17" ht="12.75" customHeight="1" x14ac:dyDescent="0.25">
      <c r="A52" s="152" t="s">
        <v>19</v>
      </c>
      <c r="B52" s="153"/>
      <c r="C52" s="62"/>
      <c r="D52" s="4"/>
      <c r="E52" s="11">
        <v>0</v>
      </c>
      <c r="F52" s="11">
        <v>0</v>
      </c>
      <c r="G52" s="98">
        <f t="shared" si="10"/>
        <v>0</v>
      </c>
      <c r="I52" s="21"/>
      <c r="J52" s="21"/>
      <c r="K52" s="21"/>
    </row>
    <row r="53" spans="1:17" ht="12.75" customHeight="1" x14ac:dyDescent="0.3">
      <c r="A53" s="154" t="s">
        <v>24</v>
      </c>
      <c r="B53" s="155"/>
      <c r="C53" s="65"/>
      <c r="D53" s="116"/>
      <c r="E53" s="12">
        <f>ROUND(SUM(E48:E52),0)</f>
        <v>0</v>
      </c>
      <c r="F53" s="12">
        <f>ROUND(SUM(F48:F52),0)</f>
        <v>0</v>
      </c>
      <c r="G53" s="12">
        <f t="shared" si="10"/>
        <v>0</v>
      </c>
      <c r="I53" s="22"/>
      <c r="J53" s="21"/>
      <c r="K53" s="21"/>
      <c r="L53" s="61"/>
    </row>
    <row r="54" spans="1:17" ht="12.75" customHeight="1" x14ac:dyDescent="0.3">
      <c r="A54" s="167"/>
      <c r="B54" s="168"/>
      <c r="C54" s="65"/>
      <c r="D54" s="117"/>
      <c r="E54" s="12"/>
      <c r="F54" s="12"/>
      <c r="G54" s="98"/>
      <c r="I54" s="22"/>
      <c r="J54" s="21"/>
      <c r="K54" s="21"/>
    </row>
    <row r="55" spans="1:17" ht="13" x14ac:dyDescent="0.3">
      <c r="A55" s="169" t="s">
        <v>10</v>
      </c>
      <c r="B55" s="170"/>
      <c r="C55" s="107"/>
      <c r="D55" s="5"/>
      <c r="E55" s="11"/>
      <c r="F55" s="11"/>
      <c r="G55" s="98"/>
      <c r="I55" s="21"/>
      <c r="J55" s="21"/>
      <c r="K55" s="21"/>
    </row>
    <row r="56" spans="1:17" x14ac:dyDescent="0.25">
      <c r="A56" s="152" t="s">
        <v>20</v>
      </c>
      <c r="B56" s="153"/>
      <c r="C56" s="62"/>
      <c r="D56" s="4"/>
      <c r="E56" s="11">
        <v>0</v>
      </c>
      <c r="F56" s="11">
        <v>0</v>
      </c>
      <c r="G56" s="98">
        <f t="shared" ref="G56:G62" si="11">ROUND(SUM(E56:F56),0)</f>
        <v>0</v>
      </c>
      <c r="I56" s="21"/>
      <c r="J56" s="21"/>
      <c r="K56" s="21"/>
    </row>
    <row r="57" spans="1:17" x14ac:dyDescent="0.25">
      <c r="A57" s="152" t="s">
        <v>45</v>
      </c>
      <c r="B57" s="153"/>
      <c r="C57" s="62"/>
      <c r="D57" s="4"/>
      <c r="E57" s="11">
        <v>0</v>
      </c>
      <c r="F57" s="11">
        <v>0</v>
      </c>
      <c r="G57" s="98">
        <f t="shared" si="11"/>
        <v>0</v>
      </c>
      <c r="I57" s="21"/>
      <c r="J57" s="21"/>
      <c r="K57" s="21"/>
    </row>
    <row r="58" spans="1:17" x14ac:dyDescent="0.25">
      <c r="A58" s="152" t="s">
        <v>21</v>
      </c>
      <c r="B58" s="153"/>
      <c r="C58" s="62"/>
      <c r="D58" s="4"/>
      <c r="E58" s="11">
        <v>0</v>
      </c>
      <c r="F58" s="11">
        <v>0</v>
      </c>
      <c r="G58" s="98">
        <f t="shared" si="11"/>
        <v>0</v>
      </c>
      <c r="I58" s="21"/>
      <c r="J58" s="21"/>
      <c r="K58" s="21"/>
    </row>
    <row r="59" spans="1:17" x14ac:dyDescent="0.25">
      <c r="A59" s="152" t="s">
        <v>22</v>
      </c>
      <c r="B59" s="153"/>
      <c r="C59" s="62"/>
      <c r="D59" s="4"/>
      <c r="E59" s="11">
        <v>0</v>
      </c>
      <c r="F59" s="11">
        <v>0</v>
      </c>
      <c r="G59" s="98">
        <f t="shared" si="11"/>
        <v>0</v>
      </c>
      <c r="I59" s="76" t="s">
        <v>38</v>
      </c>
      <c r="J59" s="76" t="s">
        <v>39</v>
      </c>
      <c r="K59" s="21"/>
      <c r="L59" s="119" t="s">
        <v>97</v>
      </c>
    </row>
    <row r="60" spans="1:17" ht="13" x14ac:dyDescent="0.3">
      <c r="A60" s="152" t="s">
        <v>28</v>
      </c>
      <c r="B60" s="153"/>
      <c r="C60" s="62">
        <f>C22</f>
        <v>0</v>
      </c>
      <c r="D60" s="4"/>
      <c r="E60" s="30">
        <f>ROUND((I60*1)*J60*C60,0)</f>
        <v>0</v>
      </c>
      <c r="F60" s="30">
        <f>E60</f>
        <v>0</v>
      </c>
      <c r="G60" s="98">
        <f t="shared" si="11"/>
        <v>0</v>
      </c>
      <c r="I60" s="16">
        <f>369.65*1.05</f>
        <v>388.13249999999999</v>
      </c>
      <c r="J60" s="9">
        <v>24</v>
      </c>
      <c r="K60" s="23"/>
      <c r="L60" s="31" t="s">
        <v>96</v>
      </c>
      <c r="Q60" s="70" t="s">
        <v>78</v>
      </c>
    </row>
    <row r="61" spans="1:17" ht="13" x14ac:dyDescent="0.3">
      <c r="A61" s="152" t="s">
        <v>81</v>
      </c>
      <c r="B61" s="153"/>
      <c r="C61" s="63"/>
      <c r="D61" s="4"/>
      <c r="E61" s="11">
        <v>0</v>
      </c>
      <c r="F61" s="11">
        <v>0</v>
      </c>
      <c r="G61" s="98">
        <f t="shared" si="11"/>
        <v>0</v>
      </c>
      <c r="K61" s="24"/>
      <c r="L61" s="31" t="s">
        <v>69</v>
      </c>
    </row>
    <row r="62" spans="1:17" ht="13" x14ac:dyDescent="0.3">
      <c r="A62" s="154" t="s">
        <v>23</v>
      </c>
      <c r="B62" s="155"/>
      <c r="C62" s="65"/>
      <c r="D62" s="116"/>
      <c r="E62" s="12">
        <f>ROUND(SUM(E56:E61),0)</f>
        <v>0</v>
      </c>
      <c r="F62" s="12">
        <f>ROUND(SUM(F56:F61),0)</f>
        <v>0</v>
      </c>
      <c r="G62" s="12">
        <f t="shared" si="11"/>
        <v>0</v>
      </c>
      <c r="I62" s="22"/>
      <c r="J62" s="22"/>
      <c r="K62" s="21"/>
    </row>
    <row r="63" spans="1:17" ht="13" x14ac:dyDescent="0.3">
      <c r="A63" s="99"/>
      <c r="B63" s="85"/>
      <c r="C63" s="84"/>
      <c r="D63" s="118"/>
      <c r="E63" s="86"/>
      <c r="F63" s="86"/>
      <c r="G63" s="100"/>
      <c r="I63" s="22"/>
      <c r="J63" s="22"/>
      <c r="K63" s="21"/>
    </row>
    <row r="64" spans="1:17" ht="13.5" thickBot="1" x14ac:dyDescent="0.35">
      <c r="A64" s="190" t="s">
        <v>11</v>
      </c>
      <c r="B64" s="191"/>
      <c r="C64" s="66"/>
      <c r="D64" s="66"/>
      <c r="E64" s="13">
        <f>ROUND(E35+E40+E45+E53+E62,0)</f>
        <v>0</v>
      </c>
      <c r="F64" s="13">
        <f>ROUND(F35+F40+F45+F53+F62,0)</f>
        <v>0</v>
      </c>
      <c r="G64" s="101">
        <f>ROUND(SUM(E64:F64),0)</f>
        <v>0</v>
      </c>
      <c r="I64" s="22"/>
      <c r="J64" s="22"/>
      <c r="K64" s="22"/>
      <c r="L64" s="3"/>
    </row>
    <row r="65" spans="1:12" s="3" customFormat="1" ht="13" x14ac:dyDescent="0.3">
      <c r="A65" s="158" t="s">
        <v>98</v>
      </c>
      <c r="B65" s="159"/>
      <c r="C65" s="108"/>
      <c r="D65" s="8"/>
      <c r="E65" s="28">
        <f>ROUND(E64-E40-E59-E60,0)</f>
        <v>0</v>
      </c>
      <c r="F65" s="28">
        <f>ROUND(F64-F40-F59-F60,0)</f>
        <v>0</v>
      </c>
      <c r="G65" s="102">
        <f>ROUND(SUM(E65:F65),0)</f>
        <v>0</v>
      </c>
      <c r="H65" s="1"/>
      <c r="I65" s="21"/>
      <c r="J65" s="21"/>
      <c r="K65" s="21"/>
      <c r="L65" s="31" t="s">
        <v>70</v>
      </c>
    </row>
    <row r="66" spans="1:12" ht="13.5" thickBot="1" x14ac:dyDescent="0.35">
      <c r="A66" s="160" t="s">
        <v>40</v>
      </c>
      <c r="B66" s="161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03">
        <f>ROUND(SUM(E66:F66),0)</f>
        <v>0</v>
      </c>
      <c r="I66" s="22"/>
      <c r="J66" s="21"/>
      <c r="K66" s="21"/>
      <c r="L66" s="31" t="s">
        <v>71</v>
      </c>
    </row>
    <row r="67" spans="1:12" ht="13.5" thickBot="1" x14ac:dyDescent="0.35">
      <c r="A67" s="162" t="s">
        <v>12</v>
      </c>
      <c r="B67" s="163"/>
      <c r="C67" s="75"/>
      <c r="D67" s="75"/>
      <c r="E67" s="15">
        <f>ROUND(E66+E64,0)</f>
        <v>0</v>
      </c>
      <c r="F67" s="15">
        <f>ROUND(F66+F64,0)</f>
        <v>0</v>
      </c>
      <c r="G67" s="104">
        <f>ROUND(SUM(E67:F67),0)</f>
        <v>0</v>
      </c>
      <c r="I67" s="22"/>
      <c r="J67" s="22"/>
      <c r="K67" s="22"/>
      <c r="L67" s="31" t="s">
        <v>72</v>
      </c>
    </row>
    <row r="68" spans="1:12" ht="12.75" customHeight="1" thickBot="1" x14ac:dyDescent="0.35">
      <c r="A68" s="164" t="s">
        <v>27</v>
      </c>
      <c r="B68" s="165"/>
      <c r="C68" s="165"/>
      <c r="D68" s="165"/>
      <c r="E68" s="165"/>
      <c r="F68" s="166"/>
      <c r="G68" s="151">
        <f>G67</f>
        <v>0</v>
      </c>
      <c r="L68" s="31" t="s">
        <v>73</v>
      </c>
    </row>
    <row r="69" spans="1:12" ht="12.75" customHeight="1" x14ac:dyDescent="0.25">
      <c r="E69"/>
      <c r="F69"/>
    </row>
    <row r="70" spans="1:12" ht="13" x14ac:dyDescent="0.3">
      <c r="A70" s="31" t="s">
        <v>49</v>
      </c>
      <c r="B70" s="31"/>
      <c r="C70" s="32"/>
      <c r="D70" s="32"/>
      <c r="E70" s="31"/>
      <c r="F70" s="31"/>
      <c r="G70" s="31"/>
    </row>
    <row r="71" spans="1:12" ht="13" x14ac:dyDescent="0.3">
      <c r="A71" s="32" t="s">
        <v>82</v>
      </c>
      <c r="B71" s="32"/>
      <c r="C71" s="32"/>
      <c r="D71" s="32"/>
      <c r="E71" s="31"/>
      <c r="F71" s="31"/>
      <c r="G71" s="31"/>
    </row>
    <row r="72" spans="1:12" x14ac:dyDescent="0.25">
      <c r="A72" s="120" t="s">
        <v>83</v>
      </c>
      <c r="E72"/>
      <c r="F72"/>
    </row>
    <row r="73" spans="1:12" x14ac:dyDescent="0.25">
      <c r="E73"/>
      <c r="F73"/>
    </row>
    <row r="74" spans="1:12" x14ac:dyDescent="0.25">
      <c r="E74"/>
      <c r="F74"/>
    </row>
    <row r="75" spans="1:12" x14ac:dyDescent="0.25">
      <c r="E75"/>
      <c r="F75"/>
    </row>
    <row r="76" spans="1:12" x14ac:dyDescent="0.25">
      <c r="E76"/>
      <c r="F76"/>
    </row>
    <row r="77" spans="1:12" x14ac:dyDescent="0.25">
      <c r="E77"/>
      <c r="F77"/>
    </row>
    <row r="78" spans="1:12" x14ac:dyDescent="0.25">
      <c r="E78"/>
      <c r="F78"/>
    </row>
    <row r="79" spans="1:12" x14ac:dyDescent="0.25">
      <c r="E79"/>
      <c r="F79"/>
    </row>
    <row r="80" spans="1:12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87" spans="5:6" x14ac:dyDescent="0.25">
      <c r="E87"/>
      <c r="F87"/>
    </row>
    <row r="88" spans="5:6" x14ac:dyDescent="0.25">
      <c r="E88"/>
      <c r="F88"/>
    </row>
    <row r="89" spans="5:6" x14ac:dyDescent="0.25">
      <c r="E89"/>
      <c r="F89"/>
    </row>
    <row r="90" spans="5:6" x14ac:dyDescent="0.25">
      <c r="E90"/>
      <c r="F90"/>
    </row>
    <row r="91" spans="5:6" x14ac:dyDescent="0.25">
      <c r="E91"/>
      <c r="F91"/>
    </row>
    <row r="92" spans="5:6" x14ac:dyDescent="0.25">
      <c r="E92"/>
      <c r="F92"/>
    </row>
    <row r="93" spans="5:6" x14ac:dyDescent="0.25">
      <c r="E93"/>
      <c r="F93"/>
    </row>
    <row r="94" spans="5:6" x14ac:dyDescent="0.25">
      <c r="E94"/>
      <c r="F94"/>
    </row>
    <row r="95" spans="5:6" x14ac:dyDescent="0.25">
      <c r="E95"/>
      <c r="F95"/>
    </row>
    <row r="96" spans="5:6" x14ac:dyDescent="0.25">
      <c r="E96"/>
      <c r="F96"/>
    </row>
    <row r="97" spans="5:6" x14ac:dyDescent="0.25">
      <c r="E97"/>
      <c r="F97"/>
    </row>
    <row r="98" spans="5:6" x14ac:dyDescent="0.25">
      <c r="E98"/>
      <c r="F98"/>
    </row>
    <row r="99" spans="5:6" x14ac:dyDescent="0.25">
      <c r="E99"/>
      <c r="F99"/>
    </row>
    <row r="100" spans="5:6" x14ac:dyDescent="0.25">
      <c r="E100"/>
      <c r="F100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20" spans="5:6" x14ac:dyDescent="0.25">
      <c r="E120"/>
      <c r="F120"/>
    </row>
    <row r="121" spans="5:6" x14ac:dyDescent="0.25">
      <c r="E121"/>
      <c r="F121"/>
    </row>
    <row r="122" spans="5:6" x14ac:dyDescent="0.25">
      <c r="E122"/>
      <c r="F122"/>
    </row>
    <row r="123" spans="5:6" x14ac:dyDescent="0.25">
      <c r="E123"/>
      <c r="F123"/>
    </row>
    <row r="124" spans="5:6" x14ac:dyDescent="0.25">
      <c r="E124"/>
      <c r="F124"/>
    </row>
    <row r="125" spans="5:6" x14ac:dyDescent="0.25">
      <c r="E125"/>
      <c r="F125"/>
    </row>
    <row r="126" spans="5:6" x14ac:dyDescent="0.25">
      <c r="E126"/>
      <c r="F126"/>
    </row>
    <row r="127" spans="5:6" x14ac:dyDescent="0.25">
      <c r="E127"/>
      <c r="F127"/>
    </row>
    <row r="128" spans="5:6" x14ac:dyDescent="0.25">
      <c r="E128"/>
      <c r="F128"/>
    </row>
    <row r="129" spans="5:6" x14ac:dyDescent="0.25">
      <c r="E129"/>
      <c r="F129"/>
    </row>
    <row r="130" spans="5:6" x14ac:dyDescent="0.25">
      <c r="E130"/>
      <c r="F130"/>
    </row>
    <row r="131" spans="5:6" x14ac:dyDescent="0.25">
      <c r="E131"/>
      <c r="F131"/>
    </row>
    <row r="132" spans="5:6" x14ac:dyDescent="0.25">
      <c r="E132"/>
      <c r="F132"/>
    </row>
    <row r="133" spans="5:6" x14ac:dyDescent="0.25">
      <c r="E133"/>
      <c r="F133"/>
    </row>
    <row r="134" spans="5:6" x14ac:dyDescent="0.25">
      <c r="E134"/>
      <c r="F134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39" spans="5:6" x14ac:dyDescent="0.25">
      <c r="E139"/>
      <c r="F139"/>
    </row>
    <row r="140" spans="5:6" x14ac:dyDescent="0.25">
      <c r="E140"/>
      <c r="F140"/>
    </row>
    <row r="141" spans="5:6" x14ac:dyDescent="0.25">
      <c r="E141"/>
      <c r="F141"/>
    </row>
    <row r="142" spans="5:6" x14ac:dyDescent="0.25">
      <c r="E142"/>
      <c r="F142"/>
    </row>
    <row r="143" spans="5:6" x14ac:dyDescent="0.25">
      <c r="E143"/>
      <c r="F143"/>
    </row>
    <row r="144" spans="5:6" x14ac:dyDescent="0.25">
      <c r="E144"/>
      <c r="F144"/>
    </row>
    <row r="145" spans="5:6" x14ac:dyDescent="0.25">
      <c r="E145"/>
      <c r="F145"/>
    </row>
    <row r="146" spans="5:6" x14ac:dyDescent="0.25">
      <c r="E146"/>
      <c r="F146"/>
    </row>
    <row r="147" spans="5:6" x14ac:dyDescent="0.25">
      <c r="E147"/>
      <c r="F147"/>
    </row>
    <row r="148" spans="5:6" x14ac:dyDescent="0.25">
      <c r="E148"/>
      <c r="F148"/>
    </row>
    <row r="149" spans="5:6" x14ac:dyDescent="0.25">
      <c r="E149"/>
      <c r="F149"/>
    </row>
    <row r="150" spans="5:6" x14ac:dyDescent="0.25">
      <c r="E150"/>
      <c r="F150"/>
    </row>
    <row r="151" spans="5:6" x14ac:dyDescent="0.25">
      <c r="E151"/>
      <c r="F151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56" spans="5:6" x14ac:dyDescent="0.25">
      <c r="E156"/>
      <c r="F156"/>
    </row>
    <row r="157" spans="5:6" x14ac:dyDescent="0.25">
      <c r="E157"/>
      <c r="F157"/>
    </row>
    <row r="158" spans="5:6" x14ac:dyDescent="0.25">
      <c r="E158"/>
      <c r="F158"/>
    </row>
    <row r="159" spans="5:6" x14ac:dyDescent="0.25">
      <c r="E159"/>
      <c r="F159"/>
    </row>
    <row r="160" spans="5:6" x14ac:dyDescent="0.25">
      <c r="E160"/>
      <c r="F160"/>
    </row>
    <row r="161" spans="5:6" x14ac:dyDescent="0.25">
      <c r="E161"/>
      <c r="F161"/>
    </row>
    <row r="162" spans="5:6" x14ac:dyDescent="0.25">
      <c r="E162"/>
      <c r="F162"/>
    </row>
    <row r="163" spans="5:6" x14ac:dyDescent="0.25">
      <c r="E163"/>
      <c r="F163"/>
    </row>
    <row r="164" spans="5:6" x14ac:dyDescent="0.25">
      <c r="E164"/>
      <c r="F164"/>
    </row>
    <row r="165" spans="5:6" x14ac:dyDescent="0.25">
      <c r="E165"/>
      <c r="F165"/>
    </row>
    <row r="166" spans="5:6" x14ac:dyDescent="0.25">
      <c r="E166"/>
      <c r="F166"/>
    </row>
    <row r="167" spans="5:6" x14ac:dyDescent="0.25">
      <c r="E167"/>
      <c r="F167"/>
    </row>
    <row r="168" spans="5:6" x14ac:dyDescent="0.25">
      <c r="E168"/>
      <c r="F168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73" spans="5:6" x14ac:dyDescent="0.25">
      <c r="E173"/>
      <c r="F173"/>
    </row>
    <row r="174" spans="5:6" x14ac:dyDescent="0.25">
      <c r="E174"/>
      <c r="F174"/>
    </row>
    <row r="175" spans="5:6" x14ac:dyDescent="0.25">
      <c r="E175"/>
      <c r="F175"/>
    </row>
    <row r="176" spans="5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</sheetData>
  <sheetProtection selectLockedCells="1" selectUnlockedCells="1"/>
  <mergeCells count="57">
    <mergeCell ref="A22:B22"/>
    <mergeCell ref="A1:G1"/>
    <mergeCell ref="A7:G7"/>
    <mergeCell ref="I7:J7"/>
    <mergeCell ref="A8:B10"/>
    <mergeCell ref="E8:G8"/>
    <mergeCell ref="I10:J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F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hyperlinks>
    <hyperlink ref="Q60" r:id="rId1" display="https://studentaccounts.ucf.edu/tf-graduate/" xr:uid="{A74826C0-DB8F-493F-B48C-F6B3DFE0B55C}"/>
    <hyperlink ref="O26" r:id="rId2" display="https://hr.ucf.edu/document/payroll-guidelines/" xr:uid="{F4E967F3-33A2-467C-8448-16A3D55B8C0E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A29" sqref="A29"/>
    </sheetView>
  </sheetViews>
  <sheetFormatPr defaultRowHeight="12.5" x14ac:dyDescent="0.25"/>
  <cols>
    <col min="2" max="2" width="50.1796875" customWidth="1"/>
  </cols>
  <sheetData>
    <row r="1" spans="1:6" ht="14" x14ac:dyDescent="0.3">
      <c r="A1" s="181" t="s">
        <v>86</v>
      </c>
      <c r="B1" s="181"/>
      <c r="C1" s="181"/>
      <c r="D1" s="181"/>
      <c r="E1" s="77"/>
      <c r="F1" s="77"/>
    </row>
    <row r="2" spans="1:6" ht="13" thickBot="1" x14ac:dyDescent="0.3"/>
    <row r="3" spans="1:6" ht="13.5" thickBot="1" x14ac:dyDescent="0.3">
      <c r="A3" s="195" t="s">
        <v>54</v>
      </c>
      <c r="B3" s="196"/>
      <c r="C3" s="196"/>
      <c r="D3" s="197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94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90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91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92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93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89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88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9" t="s">
        <v>115</v>
      </c>
    </row>
    <row r="16" spans="1:6" ht="13" thickBot="1" x14ac:dyDescent="0.3"/>
    <row r="17" spans="1:6" ht="13.5" thickBot="1" x14ac:dyDescent="0.3">
      <c r="A17" s="195" t="s">
        <v>62</v>
      </c>
      <c r="B17" s="196"/>
      <c r="C17" s="196"/>
      <c r="D17" s="197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94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90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91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92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93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89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88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9" t="s">
        <v>115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98" t="s">
        <v>95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Cumulative Budget</vt:lpstr>
      <vt:lpstr>PI Budget - 2Yr</vt:lpstr>
      <vt:lpstr>Co-PI1 Budget - 2Yr</vt:lpstr>
      <vt:lpstr>Co-PI2 Budget - 2Yr</vt:lpstr>
      <vt:lpstr>Co-PI3 Budget - 2Yr</vt:lpstr>
      <vt:lpstr>Co-PI4 Budget - 2Yr</vt:lpstr>
      <vt:lpstr>Co-PI5 Budget - 2Yr</vt:lpstr>
      <vt:lpstr>Travel Budget Example</vt:lpstr>
      <vt:lpstr>Travel Reference Guide</vt:lpstr>
      <vt:lpstr>'Co-PI1 Budget - 2Yr'!Print_Area</vt:lpstr>
      <vt:lpstr>'Co-PI2 Budget - 2Yr'!Print_Area</vt:lpstr>
      <vt:lpstr>'Co-PI3 Budget - 2Yr'!Print_Area</vt:lpstr>
      <vt:lpstr>'Co-PI4 Budget - 2Yr'!Print_Area</vt:lpstr>
      <vt:lpstr>'Co-PI5 Budget - 2Yr'!Print_Area</vt:lpstr>
      <vt:lpstr>'Cumulative Budget'!Print_Area</vt:lpstr>
      <vt:lpstr>'PI Budget - 2Yr'!Print_Area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2023-08-01T14:12:58Z</dcterms:modified>
</cp:coreProperties>
</file>