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D580EFBC-3FD6-40B3-8ADC-46D29C0DD5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2Yr" sheetId="1" r:id="rId2"/>
    <sheet name="Travel Budget Example" sheetId="4" r:id="rId3"/>
    <sheet name="Travel Reference Guide" sheetId="5" r:id="rId4"/>
  </sheets>
  <definedNames>
    <definedName name="_xlnm.Print_Area" localSheetId="0">'Cumulative Budget'!$A$2:$G$67</definedName>
    <definedName name="_xlnm.Print_Area" localSheetId="1">'PI Budget - 2Yr'!$A$2:$G$70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F38" i="1"/>
  <c r="G38" i="1" s="1"/>
  <c r="E38" i="3"/>
  <c r="F38" i="3" s="1"/>
  <c r="G38" i="3" s="1"/>
  <c r="G37" i="3"/>
  <c r="G36" i="3"/>
  <c r="G37" i="1"/>
  <c r="G36" i="1"/>
  <c r="E38" i="1"/>
  <c r="L14" i="1"/>
  <c r="M14" i="1" s="1"/>
  <c r="L15" i="1"/>
  <c r="M15" i="1" s="1"/>
  <c r="L12" i="1"/>
  <c r="M12" i="1" s="1"/>
  <c r="F59" i="3" l="1"/>
  <c r="F57" i="3"/>
  <c r="F56" i="3"/>
  <c r="F55" i="3"/>
  <c r="F54" i="3"/>
  <c r="F50" i="3"/>
  <c r="F49" i="3"/>
  <c r="F48" i="3"/>
  <c r="F47" i="3"/>
  <c r="F46" i="3"/>
  <c r="G55" i="1"/>
  <c r="G55" i="3" s="1"/>
  <c r="G56" i="1"/>
  <c r="G56" i="3" s="1"/>
  <c r="G57" i="1"/>
  <c r="G57" i="3" s="1"/>
  <c r="G59" i="1"/>
  <c r="G59" i="3" s="1"/>
  <c r="G54" i="1"/>
  <c r="G54" i="3" s="1"/>
  <c r="G47" i="1"/>
  <c r="G47" i="3" s="1"/>
  <c r="G48" i="1"/>
  <c r="G48" i="3" s="1"/>
  <c r="G49" i="1"/>
  <c r="G49" i="3" s="1"/>
  <c r="G50" i="1"/>
  <c r="G50" i="3" s="1"/>
  <c r="G46" i="1"/>
  <c r="G46" i="3" s="1"/>
  <c r="F51" i="1"/>
  <c r="D24" i="4"/>
  <c r="D10" i="4"/>
  <c r="F51" i="3" l="1"/>
  <c r="D20" i="3"/>
  <c r="D21" i="3"/>
  <c r="D22" i="3"/>
  <c r="D23" i="3"/>
  <c r="D19" i="3"/>
  <c r="E20" i="1"/>
  <c r="E21" i="1"/>
  <c r="E22" i="1"/>
  <c r="E23" i="1"/>
  <c r="E19" i="1"/>
  <c r="C42" i="1"/>
  <c r="C42" i="3" s="1"/>
  <c r="C41" i="1"/>
  <c r="C41" i="3" s="1"/>
  <c r="C58" i="1"/>
  <c r="E3" i="3"/>
  <c r="B3" i="3"/>
  <c r="B4" i="3"/>
  <c r="B5" i="3"/>
  <c r="B2" i="3"/>
  <c r="C64" i="3"/>
  <c r="F22" i="1" l="1"/>
  <c r="F22" i="3" s="1"/>
  <c r="F23" i="1"/>
  <c r="F21" i="1"/>
  <c r="F21" i="3" s="1"/>
  <c r="F19" i="1"/>
  <c r="G19" i="1" s="1"/>
  <c r="G19" i="3" s="1"/>
  <c r="F20" i="1"/>
  <c r="E25" i="1"/>
  <c r="E58" i="1"/>
  <c r="I13" i="1"/>
  <c r="L13" i="1" s="1"/>
  <c r="M13" i="1" s="1"/>
  <c r="E59" i="3"/>
  <c r="E57" i="3"/>
  <c r="E56" i="3"/>
  <c r="E55" i="3"/>
  <c r="E54" i="3"/>
  <c r="E50" i="3"/>
  <c r="E49" i="3"/>
  <c r="E48" i="3"/>
  <c r="E47" i="3"/>
  <c r="E46" i="3"/>
  <c r="E21" i="3"/>
  <c r="E22" i="3"/>
  <c r="C20" i="3"/>
  <c r="C21" i="3"/>
  <c r="C22" i="3"/>
  <c r="C23" i="3"/>
  <c r="C19" i="3"/>
  <c r="B13" i="3"/>
  <c r="B14" i="3"/>
  <c r="B15" i="3"/>
  <c r="B12" i="3"/>
  <c r="D13" i="3"/>
  <c r="D14" i="3"/>
  <c r="D15" i="3"/>
  <c r="D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F28" i="1" l="1"/>
  <c r="F28" i="3" s="1"/>
  <c r="F19" i="3"/>
  <c r="F30" i="1"/>
  <c r="F30" i="3" s="1"/>
  <c r="F23" i="3"/>
  <c r="F58" i="1"/>
  <c r="G58" i="1"/>
  <c r="G58" i="3" s="1"/>
  <c r="F25" i="1"/>
  <c r="G25" i="1" s="1"/>
  <c r="G23" i="1"/>
  <c r="G23" i="3" s="1"/>
  <c r="G21" i="1"/>
  <c r="G21" i="3" s="1"/>
  <c r="F29" i="1"/>
  <c r="F29" i="3" s="1"/>
  <c r="F20" i="3"/>
  <c r="G20" i="1"/>
  <c r="G20" i="3" s="1"/>
  <c r="G22" i="1"/>
  <c r="G22" i="3" s="1"/>
  <c r="D27" i="4"/>
  <c r="D28" i="4" s="1"/>
  <c r="E42" i="1" s="1"/>
  <c r="D13" i="4"/>
  <c r="D14" i="4" s="1"/>
  <c r="E41" i="1" s="1"/>
  <c r="C58" i="3"/>
  <c r="E23" i="3"/>
  <c r="E20" i="3"/>
  <c r="E51" i="3"/>
  <c r="G51" i="3" s="1"/>
  <c r="E19" i="3"/>
  <c r="F25" i="3" l="1"/>
  <c r="F60" i="1"/>
  <c r="F58" i="3"/>
  <c r="F60" i="3" s="1"/>
  <c r="E42" i="3"/>
  <c r="F42" i="1"/>
  <c r="F42" i="3" s="1"/>
  <c r="G42" i="1"/>
  <c r="E41" i="3"/>
  <c r="E43" i="3" s="1"/>
  <c r="F41" i="1"/>
  <c r="G41" i="1" s="1"/>
  <c r="E58" i="3"/>
  <c r="E25" i="3"/>
  <c r="G25" i="3" l="1"/>
  <c r="G42" i="3"/>
  <c r="F43" i="1"/>
  <c r="F41" i="3"/>
  <c r="F43" i="3" s="1"/>
  <c r="G43" i="3" s="1"/>
  <c r="E60" i="3"/>
  <c r="G60" i="3" s="1"/>
  <c r="C13" i="1"/>
  <c r="C13" i="3" s="1"/>
  <c r="C14" i="1"/>
  <c r="C15" i="1"/>
  <c r="C15" i="3" s="1"/>
  <c r="G41" i="3" l="1"/>
  <c r="C14" i="3"/>
  <c r="E14" i="1"/>
  <c r="C12" i="1"/>
  <c r="C12" i="3" s="1"/>
  <c r="O14" i="1" l="1"/>
  <c r="F14" i="1"/>
  <c r="G14" i="1" s="1"/>
  <c r="E29" i="1"/>
  <c r="G29" i="1" s="1"/>
  <c r="G29" i="3" s="1"/>
  <c r="P14" i="1" l="1"/>
  <c r="F14" i="3"/>
  <c r="E29" i="3"/>
  <c r="E51" i="1"/>
  <c r="G51" i="1" s="1"/>
  <c r="E12" i="1" l="1"/>
  <c r="O12" i="1" s="1"/>
  <c r="E12" i="3" l="1"/>
  <c r="F12" i="1"/>
  <c r="P12" i="1" s="1"/>
  <c r="E13" i="1"/>
  <c r="E14" i="3"/>
  <c r="E15" i="1"/>
  <c r="E30" i="1"/>
  <c r="G30" i="1" s="1"/>
  <c r="G30" i="3" s="1"/>
  <c r="E43" i="1"/>
  <c r="G43" i="1" s="1"/>
  <c r="G12" i="1" l="1"/>
  <c r="G12" i="3" s="1"/>
  <c r="E15" i="3"/>
  <c r="O15" i="1"/>
  <c r="F15" i="1"/>
  <c r="G15" i="1"/>
  <c r="G15" i="3" s="1"/>
  <c r="E13" i="3"/>
  <c r="E17" i="3" s="1"/>
  <c r="O13" i="1"/>
  <c r="F13" i="1"/>
  <c r="F17" i="1" s="1"/>
  <c r="F27" i="1" s="1"/>
  <c r="F12" i="3"/>
  <c r="E30" i="3"/>
  <c r="G14" i="3"/>
  <c r="E28" i="1"/>
  <c r="G28" i="1" s="1"/>
  <c r="G28" i="3" s="1"/>
  <c r="E17" i="1"/>
  <c r="P15" i="1" l="1"/>
  <c r="F15" i="3"/>
  <c r="P13" i="1"/>
  <c r="F13" i="3"/>
  <c r="F17" i="3" s="1"/>
  <c r="G17" i="3" s="1"/>
  <c r="G13" i="1"/>
  <c r="G13" i="3" s="1"/>
  <c r="E27" i="1"/>
  <c r="G27" i="1" s="1"/>
  <c r="G27" i="3" s="1"/>
  <c r="G17" i="1"/>
  <c r="F27" i="3"/>
  <c r="F32" i="3" s="1"/>
  <c r="F32" i="1"/>
  <c r="F33" i="1" s="1"/>
  <c r="E28" i="3"/>
  <c r="F62" i="1" l="1"/>
  <c r="F63" i="1" s="1"/>
  <c r="F64" i="1" s="1"/>
  <c r="F65" i="1" s="1"/>
  <c r="F33" i="3"/>
  <c r="E32" i="1"/>
  <c r="G32" i="1" s="1"/>
  <c r="E27" i="3"/>
  <c r="E32" i="3"/>
  <c r="G32" i="3" s="1"/>
  <c r="E33" i="1" l="1"/>
  <c r="F62" i="3"/>
  <c r="F63" i="3" s="1"/>
  <c r="F64" i="3" s="1"/>
  <c r="F65" i="3" s="1"/>
  <c r="E33" i="3"/>
  <c r="G33" i="3" l="1"/>
  <c r="E62" i="3"/>
  <c r="E63" i="3" s="1"/>
  <c r="G63" i="3" s="1"/>
  <c r="G33" i="1"/>
  <c r="E60" i="1"/>
  <c r="G60" i="1" s="1"/>
  <c r="G62" i="3" l="1"/>
  <c r="E62" i="1"/>
  <c r="E63" i="1" s="1"/>
  <c r="E64" i="3"/>
  <c r="G64" i="3" s="1"/>
  <c r="G62" i="1" l="1"/>
  <c r="G63" i="1"/>
  <c r="E65" i="3"/>
  <c r="G65" i="3" l="1"/>
  <c r="G66" i="3" s="1"/>
  <c r="E64" i="1"/>
  <c r="G64" i="1" s="1"/>
  <c r="E65" i="1" l="1"/>
  <c r="G65" i="1" l="1"/>
  <c r="G66" i="1" s="1"/>
</calcChain>
</file>

<file path=xl/sharedStrings.xml><?xml version="1.0" encoding="utf-8"?>
<sst xmlns="http://schemas.openxmlformats.org/spreadsheetml/2006/main" count="205" uniqueCount="118">
  <si>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</si>
  <si>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</si>
  <si>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</si>
  <si>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</si>
  <si>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</si>
  <si>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</si>
  <si>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</si>
  <si>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</si>
  <si>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</si>
  <si>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</si>
  <si>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</si>
  <si>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</si>
  <si>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</si>
  <si>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</si>
  <si>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</si>
  <si>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</si>
  <si>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</si>
  <si>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</si>
  <si>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</si>
  <si>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</si>
  <si>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</si>
  <si>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</si>
  <si>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</si>
  <si>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</si>
  <si>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</si>
  <si>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</si>
  <si>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</si>
  <si>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</si>
  <si>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</si>
  <si>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</si>
  <si>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</si>
  <si>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</si>
  <si>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</si>
  <si>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</si>
  <si>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</si>
  <si>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</si>
  <si>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</si>
  <si>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</si>
  <si>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</si>
  <si>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</si>
  <si>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</si>
  <si>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</si>
  <si>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</si>
  <si>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</si>
  <si>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</si>
  <si>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</si>
  <si>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</si>
  <si>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</si>
  <si>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</si>
  <si>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</si>
  <si>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</si>
  <si>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</si>
  <si>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</si>
  <si>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</si>
  <si>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</si>
  <si>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</si>
  <si>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</si>
  <si>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</si>
  <si>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</si>
  <si>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</si>
  <si>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</si>
  <si>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</si>
  <si>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</si>
  <si>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>Dr. XXX (Academic/Summer/Calendar)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</si>
  <si>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</si>
  <si>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</si>
  <si>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</si>
  <si>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</si>
  <si>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</si>
  <si>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</si>
  <si>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</si>
  <si>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</si>
  <si>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</si>
  <si>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</si>
  <si>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</si>
  <si>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</si>
  <si>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</si>
  <si>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</si>
  <si>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r>
      <t>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</si>
  <si>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Dr. XXX (Academic/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>/Calendar)</t>
    </r>
  </si>
  <si>
    <r>
      <t>Dr. XXX (Academic/Summer/</t>
    </r>
    <r>
      <rPr>
        <b/>
        <sz val="10"/>
        <rFont val="Arial"/>
        <family val="2"/>
      </rPr>
      <t>Calendar</t>
    </r>
    <r>
      <rPr>
        <sz val="10"/>
        <rFont val="Arial"/>
        <family val="2"/>
      </rPr>
      <t>)</t>
    </r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</si>
  <si>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</si>
  <si>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</si>
  <si>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</si>
  <si>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</si>
  <si>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</si>
  <si>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</si>
  <si>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</si>
  <si>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</si>
  <si>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</si>
  <si>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</si>
  <si>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</si>
  <si>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</si>
  <si>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</si>
  <si>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</si>
  <si>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</si>
  <si>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</si>
  <si>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</si>
  <si>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</si>
  <si>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</si>
  <si>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</si>
  <si>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</si>
  <si>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</si>
  <si>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Repeat as needed.</t>
  </si>
  <si>
    <t>Year 2</t>
  </si>
  <si>
    <t>Input the current salary in cell I12, corresponding months in cell J12 and effort in cell D12. The appropriate months and year 1 salary will auto-populate.</t>
  </si>
  <si>
    <t>Salary</t>
  </si>
  <si>
    <t>Insert the number of travelers in cell A14 and it will auto-populate in cell c38 on the Single PI Budget - 2Yr tab.</t>
  </si>
  <si>
    <t>Insert the number of travelers in cell A14 and it will auto-populate in cell c39 on the Single PI Budget - 2Yr tab.</t>
  </si>
  <si>
    <t>Update the Travel Budget Example tab as needed and the values will auto-populate in the Single PI Budget - 2Yr tab.</t>
  </si>
  <si>
    <t>Equipment</t>
  </si>
  <si>
    <t>For a constructed asset to be considered equipment, the value/combined value of the components used to construct the equipment must exceed $5,000 and the constructed item must have a useful life of more than one year.</t>
  </si>
  <si>
    <t>Asset Build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</si>
  <si>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</si>
  <si>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>Total Equipment Costs</t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</si>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</sst>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8" xfId="0" applyNumberFormat="1" applyFont="1" applyBorder="1" applyAlignment="1">
      <alignment vertical="center"/>
    </xf>
    <xf numFmtId="0" fontId="12" fillId="0" borderId="17" xfId="0" applyFont="1" applyBorder="1"/>
    <xf numFmtId="0" fontId="1" fillId="0" borderId="12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4" fillId="0" borderId="18" xfId="0" applyFont="1" applyBorder="1" applyAlignment="1">
      <alignment vertical="center"/>
    </xf>
    <xf numFmtId="6" fontId="4" fillId="0" borderId="18" xfId="0" applyNumberFormat="1" applyFont="1" applyBorder="1" applyAlignment="1">
      <alignment vertical="center"/>
    </xf>
    <xf numFmtId="0" fontId="13" fillId="2" borderId="19" xfId="0" applyFont="1" applyFill="1" applyBorder="1"/>
    <xf numFmtId="0" fontId="4" fillId="2" borderId="20" xfId="0" applyFont="1" applyFill="1" applyBorder="1" applyAlignment="1">
      <alignment vertical="center"/>
    </xf>
    <xf numFmtId="0" fontId="13" fillId="2" borderId="20" xfId="0" applyFont="1" applyFill="1" applyBorder="1"/>
    <xf numFmtId="6" fontId="4" fillId="2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6" fontId="1" fillId="0" borderId="15" xfId="0" applyNumberFormat="1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0" fontId="15" fillId="2" borderId="17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1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2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42" fontId="0" fillId="0" borderId="27" xfId="0" applyNumberFormat="1" applyBorder="1"/>
    <xf numFmtId="0" fontId="1" fillId="0" borderId="31" xfId="0" applyFont="1" applyBorder="1"/>
    <xf numFmtId="164" fontId="0" fillId="0" borderId="27" xfId="3" applyNumberFormat="1" applyFont="1" applyBorder="1"/>
    <xf numFmtId="164" fontId="0" fillId="2" borderId="27" xfId="3" applyNumberFormat="1" applyFont="1" applyFill="1" applyBorder="1"/>
    <xf numFmtId="164" fontId="0" fillId="0" borderId="27" xfId="3" applyNumberFormat="1" applyFont="1" applyFill="1" applyBorder="1"/>
    <xf numFmtId="164" fontId="0" fillId="0" borderId="27" xfId="1" applyNumberFormat="1" applyFont="1" applyBorder="1"/>
    <xf numFmtId="164" fontId="0" fillId="2" borderId="27" xfId="1" applyNumberFormat="1" applyFont="1" applyFill="1" applyBorder="1"/>
    <xf numFmtId="164" fontId="4" fillId="2" borderId="27" xfId="1" applyNumberFormat="1" applyFont="1" applyFill="1" applyBorder="1"/>
    <xf numFmtId="164" fontId="4" fillId="0" borderId="27" xfId="1" applyNumberFormat="1" applyFont="1" applyBorder="1"/>
    <xf numFmtId="164" fontId="1" fillId="0" borderId="27" xfId="1" applyNumberFormat="1" applyFont="1" applyBorder="1"/>
    <xf numFmtId="0" fontId="4" fillId="0" borderId="32" xfId="0" applyFont="1" applyBorder="1" applyAlignment="1">
      <alignment horizontal="left"/>
    </xf>
    <xf numFmtId="164" fontId="4" fillId="0" borderId="27" xfId="1" applyNumberFormat="1" applyFont="1" applyFill="1" applyBorder="1"/>
    <xf numFmtId="164" fontId="4" fillId="2" borderId="34" xfId="1" applyNumberFormat="1" applyFont="1" applyFill="1" applyBorder="1"/>
    <xf numFmtId="164" fontId="0" fillId="2" borderId="29" xfId="1" applyNumberFormat="1" applyFont="1" applyFill="1" applyBorder="1"/>
    <xf numFmtId="164" fontId="0" fillId="2" borderId="34" xfId="1" applyNumberFormat="1" applyFont="1" applyFill="1" applyBorder="1"/>
    <xf numFmtId="164" fontId="4" fillId="2" borderId="36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42" fontId="0" fillId="2" borderId="2" xfId="0" applyNumberFormat="1" applyFill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4" fillId="2" borderId="1" xfId="3" applyNumberFormat="1" applyFont="1" applyFill="1" applyBorder="1"/>
    <xf numFmtId="9" fontId="1" fillId="2" borderId="3" xfId="4" applyFont="1" applyFill="1" applyBorder="1" applyAlignment="1">
      <alignment horizontal="right"/>
    </xf>
    <xf numFmtId="164" fontId="4" fillId="3" borderId="36" xfId="1" applyNumberFormat="1" applyFont="1" applyFill="1" applyBorder="1" applyAlignment="1">
      <alignment horizontal="center"/>
    </xf>
    <xf numFmtId="0" fontId="1" fillId="0" borderId="3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2" borderId="3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42" fontId="4" fillId="3" borderId="14" xfId="0" applyNumberFormat="1" applyFont="1" applyFill="1" applyBorder="1" applyAlignment="1">
      <alignment horizontal="right"/>
    </xf>
    <xf numFmtId="0" fontId="5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30" xfId="0" applyFont="1" applyBorder="1"/>
    <xf numFmtId="0" fontId="5" fillId="0" borderId="3" xfId="0" applyFont="1" applyBorder="1"/>
    <xf numFmtId="0" fontId="4" fillId="2" borderId="30" xfId="0" applyFont="1" applyFill="1" applyBorder="1"/>
    <xf numFmtId="0" fontId="4" fillId="2" borderId="3" xfId="0" applyFont="1" applyFill="1" applyBorder="1"/>
    <xf numFmtId="0" fontId="4" fillId="0" borderId="30" xfId="0" applyFont="1" applyBorder="1"/>
    <xf numFmtId="0" fontId="4" fillId="0" borderId="3" xfId="0" applyFont="1" applyBorder="1"/>
    <xf numFmtId="0" fontId="1" fillId="2" borderId="3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18" fillId="0" borderId="0" xfId="0" applyFont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Q598"/>
  <sheetViews>
    <sheetView tabSelected="1" zoomScale="90" zoomScaleNormal="90" workbookViewId="0">
      <selection sqref="A1:G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10.7265625" customWidth="1"/>
  </cols>
  <sheetData>
    <row r="1" spans="1:7" ht="14" x14ac:dyDescent="0.3">
      <c r="A1" s="155" t="s">
        <v>87</v>
      </c>
      <c r="B1" s="155"/>
      <c r="C1" s="155"/>
      <c r="D1" s="155"/>
      <c r="E1" s="155"/>
      <c r="F1" s="155"/>
      <c r="G1" s="155"/>
    </row>
    <row r="2" spans="1:7" ht="13" x14ac:dyDescent="0.25">
      <c r="A2" s="40" t="s">
        <v>76</v>
      </c>
      <c r="B2" s="71">
        <f>'PI Budget - 2Yr'!B2</f>
        <v>0</v>
      </c>
      <c r="C2" s="71"/>
      <c r="D2" s="71"/>
      <c r="E2" s="71"/>
      <c r="F2" s="71"/>
      <c r="G2" s="71"/>
    </row>
    <row r="3" spans="1:7" ht="13" x14ac:dyDescent="0.25">
      <c r="A3" s="40" t="s">
        <v>82</v>
      </c>
      <c r="B3" s="71">
        <f>'PI Budget - 2Yr'!B3</f>
        <v>0</v>
      </c>
      <c r="C3" s="40" t="s">
        <v>102</v>
      </c>
      <c r="E3" s="70">
        <f>'PI Budget - 2Yr'!E3</f>
        <v>0</v>
      </c>
      <c r="F3" s="70"/>
    </row>
    <row r="4" spans="1:7" ht="12.75" customHeight="1" x14ac:dyDescent="0.25">
      <c r="A4" s="42" t="s">
        <v>35</v>
      </c>
      <c r="B4" s="72">
        <f>'PI Budget - 2Yr'!B4</f>
        <v>0</v>
      </c>
      <c r="C4" s="72"/>
      <c r="D4" s="72"/>
      <c r="E4" s="72"/>
      <c r="F4" s="72"/>
      <c r="G4" s="72"/>
    </row>
    <row r="5" spans="1:7" ht="12.75" customHeight="1" x14ac:dyDescent="0.25">
      <c r="A5" s="42" t="s">
        <v>77</v>
      </c>
      <c r="B5" s="72">
        <f>'PI Budget - 2Yr'!B5</f>
        <v>0</v>
      </c>
      <c r="C5" s="72"/>
      <c r="D5" s="72"/>
      <c r="E5" s="72"/>
      <c r="F5" s="72"/>
      <c r="G5" s="72"/>
    </row>
    <row r="6" spans="1:7" ht="13" thickBot="1" x14ac:dyDescent="0.3">
      <c r="E6"/>
      <c r="F6"/>
    </row>
    <row r="7" spans="1:7" ht="13" x14ac:dyDescent="0.3">
      <c r="A7" s="156" t="s">
        <v>0</v>
      </c>
      <c r="B7" s="157"/>
      <c r="C7" s="157"/>
      <c r="D7" s="157"/>
      <c r="E7" s="157"/>
      <c r="F7" s="158"/>
      <c r="G7" s="159"/>
    </row>
    <row r="8" spans="1:7" ht="13" x14ac:dyDescent="0.3">
      <c r="A8" s="160" t="s">
        <v>1</v>
      </c>
      <c r="B8" s="161"/>
      <c r="C8" s="112"/>
      <c r="D8" s="110"/>
      <c r="E8" s="161" t="s">
        <v>2</v>
      </c>
      <c r="F8" s="162"/>
      <c r="G8" s="163"/>
    </row>
    <row r="9" spans="1:7" ht="13" x14ac:dyDescent="0.3">
      <c r="A9" s="160"/>
      <c r="B9" s="161"/>
      <c r="C9" s="113"/>
      <c r="D9" s="111"/>
      <c r="E9" s="38" t="s">
        <v>3</v>
      </c>
      <c r="F9" s="38" t="s">
        <v>104</v>
      </c>
      <c r="G9" s="87" t="s">
        <v>4</v>
      </c>
    </row>
    <row r="10" spans="1:7" s="1" customFormat="1" ht="13" x14ac:dyDescent="0.3">
      <c r="A10" s="160"/>
      <c r="B10" s="161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</row>
    <row r="11" spans="1:7" ht="13" x14ac:dyDescent="0.3">
      <c r="A11" s="149" t="s">
        <v>5</v>
      </c>
      <c r="B11" s="150"/>
      <c r="C11" s="64"/>
      <c r="D11" s="2"/>
      <c r="E11" s="6"/>
      <c r="F11" s="120"/>
      <c r="G11" s="89"/>
    </row>
    <row r="12" spans="1:7" x14ac:dyDescent="0.25">
      <c r="A12" s="90"/>
      <c r="B12" s="73" t="str">
        <f>'PI Budget - 2Yr'!B12</f>
        <v>Dr. XXX (Academic/Summer/Calendar)</v>
      </c>
      <c r="C12" s="80">
        <f>'PI Budget - 2Yr'!C12</f>
        <v>0</v>
      </c>
      <c r="D12" s="114">
        <f>'PI Budget - 2Yr'!D12</f>
        <v>0</v>
      </c>
      <c r="E12" s="27">
        <f>'PI Budget - 2Yr'!E12</f>
        <v>0</v>
      </c>
      <c r="F12" s="27">
        <f>'PI Budget - 2Yr'!F12</f>
        <v>0</v>
      </c>
      <c r="G12" s="91">
        <f>'PI Budget - 2Yr'!G12</f>
        <v>0</v>
      </c>
    </row>
    <row r="13" spans="1:7" x14ac:dyDescent="0.25">
      <c r="A13" s="90"/>
      <c r="B13" s="79" t="str">
        <f>'PI Budget - 2Yr'!B13</f>
        <v>Dr. XXX (Academic/Summer/Calendar)</v>
      </c>
      <c r="C13" s="80">
        <f>'PI Budget - 2Yr'!C13</f>
        <v>0</v>
      </c>
      <c r="D13" s="114">
        <f>'PI Budget - 2Yr'!D13</f>
        <v>0</v>
      </c>
      <c r="E13" s="27">
        <f>'PI Budget - 2Yr'!E13</f>
        <v>0</v>
      </c>
      <c r="F13" s="27">
        <f>'PI Budget - 2Yr'!F13</f>
        <v>0</v>
      </c>
      <c r="G13" s="91">
        <f>'PI Budget - 2Yr'!G13</f>
        <v>0</v>
      </c>
    </row>
    <row r="14" spans="1:7" x14ac:dyDescent="0.25">
      <c r="A14" s="90"/>
      <c r="B14" s="79" t="str">
        <f>'PI Budget - 2Yr'!B14</f>
        <v>Dr. XXX (Academic/Summer/Calendar)</v>
      </c>
      <c r="C14" s="80">
        <f>'PI Budget - 2Yr'!C14</f>
        <v>0</v>
      </c>
      <c r="D14" s="114">
        <f>'PI Budget - 2Yr'!D14</f>
        <v>0</v>
      </c>
      <c r="E14" s="27">
        <f>'PI Budget - 2Yr'!E14</f>
        <v>0</v>
      </c>
      <c r="F14" s="27">
        <f>'PI Budget - 2Yr'!F14</f>
        <v>0</v>
      </c>
      <c r="G14" s="91">
        <f>'PI Budget - 2Yr'!G14</f>
        <v>0</v>
      </c>
    </row>
    <row r="15" spans="1:7" x14ac:dyDescent="0.25">
      <c r="A15" s="90"/>
      <c r="B15" s="79" t="str">
        <f>'PI Budget - 2Yr'!B15</f>
        <v>Dr. XXX (Academic/Summer/Calendar)</v>
      </c>
      <c r="C15" s="80">
        <f>'PI Budget - 2Yr'!C15</f>
        <v>0</v>
      </c>
      <c r="D15" s="114">
        <f>'PI Budget - 2Yr'!D15</f>
        <v>0</v>
      </c>
      <c r="E15" s="27">
        <f>'PI Budget - 2Yr'!E15</f>
        <v>0</v>
      </c>
      <c r="F15" s="27">
        <f>'PI Budget - 2Yr'!F15</f>
        <v>0</v>
      </c>
      <c r="G15" s="91">
        <f>'PI Budget - 2Yr'!G15</f>
        <v>0</v>
      </c>
    </row>
    <row r="16" spans="1:7" x14ac:dyDescent="0.25">
      <c r="A16" s="126"/>
      <c r="B16" s="127"/>
      <c r="C16" s="80"/>
      <c r="D16" s="83"/>
      <c r="E16" s="27"/>
      <c r="F16" s="27"/>
      <c r="G16" s="91"/>
    </row>
    <row r="17" spans="1:9" x14ac:dyDescent="0.25">
      <c r="A17" s="151" t="s">
        <v>31</v>
      </c>
      <c r="B17" s="152"/>
      <c r="C17" s="62"/>
      <c r="D17" s="62"/>
      <c r="E17" s="27">
        <f>SUM(E12:E16)</f>
        <v>0</v>
      </c>
      <c r="F17" s="27">
        <f>SUM(F12:F16)</f>
        <v>0</v>
      </c>
      <c r="G17" s="92">
        <f>SUM(E17:F17)</f>
        <v>0</v>
      </c>
    </row>
    <row r="18" spans="1:9" ht="13" x14ac:dyDescent="0.3">
      <c r="A18" s="149" t="s">
        <v>29</v>
      </c>
      <c r="B18" s="150"/>
      <c r="C18" s="105" t="s">
        <v>90</v>
      </c>
      <c r="D18" s="2"/>
      <c r="E18" s="27"/>
      <c r="F18" s="27"/>
      <c r="G18" s="93"/>
      <c r="I18" s="35"/>
    </row>
    <row r="19" spans="1:9" x14ac:dyDescent="0.25">
      <c r="A19" s="153" t="s">
        <v>34</v>
      </c>
      <c r="B19" s="154"/>
      <c r="C19" s="80">
        <f>'PI Budget - 2Yr'!C19</f>
        <v>0</v>
      </c>
      <c r="D19" s="114">
        <f>'PI Budget - 2Yr'!D19</f>
        <v>0</v>
      </c>
      <c r="E19" s="27">
        <f>'PI Budget - 2Yr'!E19</f>
        <v>0</v>
      </c>
      <c r="F19" s="27">
        <f>'PI Budget - 2Yr'!F19</f>
        <v>0</v>
      </c>
      <c r="G19" s="91">
        <f>'PI Budget - 2Yr'!G19</f>
        <v>0</v>
      </c>
      <c r="I19" s="18"/>
    </row>
    <row r="20" spans="1:9" x14ac:dyDescent="0.25">
      <c r="A20" s="126" t="s">
        <v>46</v>
      </c>
      <c r="B20" s="127"/>
      <c r="C20" s="80">
        <f>'PI Budget - 2Yr'!C20</f>
        <v>0</v>
      </c>
      <c r="D20" s="114">
        <f>'PI Budget - 2Yr'!D20</f>
        <v>0</v>
      </c>
      <c r="E20" s="27">
        <f>'PI Budget - 2Yr'!E20</f>
        <v>0</v>
      </c>
      <c r="F20" s="27">
        <f>'PI Budget - 2Yr'!F20</f>
        <v>0</v>
      </c>
      <c r="G20" s="91">
        <f>'PI Budget - 2Yr'!G20</f>
        <v>0</v>
      </c>
      <c r="I20" s="34"/>
    </row>
    <row r="21" spans="1:9" x14ac:dyDescent="0.25">
      <c r="A21" s="126" t="s">
        <v>47</v>
      </c>
      <c r="B21" s="127"/>
      <c r="C21" s="80">
        <f>'PI Budget - 2Yr'!C21</f>
        <v>0</v>
      </c>
      <c r="D21" s="114">
        <f>'PI Budget - 2Yr'!D21</f>
        <v>0</v>
      </c>
      <c r="E21" s="27">
        <f>'PI Budget - 2Yr'!E21</f>
        <v>0</v>
      </c>
      <c r="F21" s="27">
        <f>'PI Budget - 2Yr'!F21</f>
        <v>0</v>
      </c>
      <c r="G21" s="91">
        <f>'PI Budget - 2Yr'!G21</f>
        <v>0</v>
      </c>
      <c r="I21" s="34"/>
    </row>
    <row r="22" spans="1:9" x14ac:dyDescent="0.25">
      <c r="A22" s="126" t="s">
        <v>48</v>
      </c>
      <c r="B22" s="127"/>
      <c r="C22" s="80">
        <f>'PI Budget - 2Yr'!C22</f>
        <v>0</v>
      </c>
      <c r="D22" s="114">
        <f>'PI Budget - 2Yr'!D22</f>
        <v>0</v>
      </c>
      <c r="E22" s="27">
        <f>'PI Budget - 2Yr'!E22</f>
        <v>0</v>
      </c>
      <c r="F22" s="27">
        <f>'PI Budget - 2Yr'!F22</f>
        <v>0</v>
      </c>
      <c r="G22" s="91">
        <f>'PI Budget - 2Yr'!G22</f>
        <v>0</v>
      </c>
      <c r="I22" s="34"/>
    </row>
    <row r="23" spans="1:9" x14ac:dyDescent="0.25">
      <c r="A23" s="126" t="s">
        <v>43</v>
      </c>
      <c r="B23" s="127"/>
      <c r="C23" s="80">
        <f>'PI Budget - 2Yr'!C23</f>
        <v>0</v>
      </c>
      <c r="D23" s="114">
        <f>'PI Budget - 2Yr'!D23</f>
        <v>0</v>
      </c>
      <c r="E23" s="27">
        <f>'PI Budget - 2Yr'!E23</f>
        <v>0</v>
      </c>
      <c r="F23" s="27">
        <f>'PI Budget - 2Yr'!F23</f>
        <v>0</v>
      </c>
      <c r="G23" s="91">
        <f>'PI Budget - 2Yr'!G23</f>
        <v>0</v>
      </c>
      <c r="I23" s="34"/>
    </row>
    <row r="24" spans="1:9" x14ac:dyDescent="0.25">
      <c r="A24" s="126"/>
      <c r="B24" s="127"/>
      <c r="C24" s="80"/>
      <c r="D24" s="83"/>
      <c r="E24" s="27"/>
      <c r="F24" s="27"/>
      <c r="G24" s="93"/>
    </row>
    <row r="25" spans="1:9" x14ac:dyDescent="0.25">
      <c r="A25" s="151" t="s">
        <v>50</v>
      </c>
      <c r="B25" s="152"/>
      <c r="C25" s="62"/>
      <c r="D25" s="62"/>
      <c r="E25" s="27">
        <f>SUM(E19:E23)</f>
        <v>0</v>
      </c>
      <c r="F25" s="27">
        <f>SUM(F19:F23)</f>
        <v>0</v>
      </c>
      <c r="G25" s="92">
        <f>SUM(E25:F25)</f>
        <v>0</v>
      </c>
      <c r="I25" s="35"/>
    </row>
    <row r="26" spans="1:9" ht="13" x14ac:dyDescent="0.3">
      <c r="A26" s="143" t="s">
        <v>30</v>
      </c>
      <c r="B26" s="144"/>
      <c r="C26" s="81"/>
      <c r="D26" s="5"/>
      <c r="E26" s="27"/>
      <c r="F26" s="27"/>
      <c r="G26" s="93"/>
      <c r="I26" s="18"/>
    </row>
    <row r="27" spans="1:9" x14ac:dyDescent="0.25">
      <c r="A27" s="126" t="s">
        <v>33</v>
      </c>
      <c r="B27" s="127"/>
      <c r="C27" s="124">
        <v>0.32</v>
      </c>
      <c r="D27" s="114"/>
      <c r="E27" s="27">
        <f>'PI Budget - 2Yr'!E27</f>
        <v>0</v>
      </c>
      <c r="F27" s="27">
        <f>'PI Budget - 2Yr'!F27</f>
        <v>0</v>
      </c>
      <c r="G27" s="91">
        <f>'PI Budget - 2Yr'!G27</f>
        <v>0</v>
      </c>
      <c r="I27" s="34"/>
    </row>
    <row r="28" spans="1:9" x14ac:dyDescent="0.25">
      <c r="A28" s="153" t="s">
        <v>34</v>
      </c>
      <c r="B28" s="154"/>
      <c r="C28" s="124">
        <v>0.23</v>
      </c>
      <c r="D28" s="114"/>
      <c r="E28" s="27">
        <f>'PI Budget - 2Yr'!E28</f>
        <v>0</v>
      </c>
      <c r="F28" s="27">
        <f>'PI Budget - 2Yr'!F28</f>
        <v>0</v>
      </c>
      <c r="G28" s="91">
        <f>'PI Budget - 2Yr'!G28</f>
        <v>0</v>
      </c>
      <c r="I28" s="34"/>
    </row>
    <row r="29" spans="1:9" x14ac:dyDescent="0.25">
      <c r="A29" s="126" t="s">
        <v>44</v>
      </c>
      <c r="B29" s="127"/>
      <c r="C29" s="124">
        <v>0.02</v>
      </c>
      <c r="D29" s="114"/>
      <c r="E29" s="27">
        <f>'PI Budget - 2Yr'!E29</f>
        <v>0</v>
      </c>
      <c r="F29" s="27">
        <f>'PI Budget - 2Yr'!F29</f>
        <v>0</v>
      </c>
      <c r="G29" s="91">
        <f>'PI Budget - 2Yr'!G29</f>
        <v>0</v>
      </c>
      <c r="I29" s="34"/>
    </row>
    <row r="30" spans="1:9" x14ac:dyDescent="0.25">
      <c r="A30" s="126" t="s">
        <v>43</v>
      </c>
      <c r="B30" s="127"/>
      <c r="C30" s="124">
        <v>0.12</v>
      </c>
      <c r="D30" s="114"/>
      <c r="E30" s="27">
        <f>'PI Budget - 2Yr'!E30</f>
        <v>0</v>
      </c>
      <c r="F30" s="27">
        <f>'PI Budget - 2Yr'!F30</f>
        <v>0</v>
      </c>
      <c r="G30" s="91">
        <f>'PI Budget - 2Yr'!G30</f>
        <v>0</v>
      </c>
    </row>
    <row r="31" spans="1:9" x14ac:dyDescent="0.25">
      <c r="A31" s="126"/>
      <c r="B31" s="127"/>
      <c r="C31" s="106"/>
      <c r="D31" s="114"/>
      <c r="E31" s="11"/>
      <c r="F31" s="11"/>
      <c r="G31" s="94"/>
      <c r="I31" s="19"/>
    </row>
    <row r="32" spans="1:9" x14ac:dyDescent="0.25">
      <c r="A32" s="151" t="s">
        <v>32</v>
      </c>
      <c r="B32" s="152"/>
      <c r="C32" s="63"/>
      <c r="D32" s="62"/>
      <c r="E32" s="11">
        <f>ROUND(SUM(E27:E30),0)</f>
        <v>0</v>
      </c>
      <c r="F32" s="11">
        <f>ROUND(SUM(F27:F30),0)</f>
        <v>0</v>
      </c>
      <c r="G32" s="95">
        <f>SUM(E32:F32)</f>
        <v>0</v>
      </c>
      <c r="I32" s="25"/>
    </row>
    <row r="33" spans="1:12" ht="13" x14ac:dyDescent="0.3">
      <c r="A33" s="147" t="s">
        <v>6</v>
      </c>
      <c r="B33" s="148"/>
      <c r="C33" s="64"/>
      <c r="D33" s="64"/>
      <c r="E33" s="12">
        <f>ROUND(E32+E25+E17,0)</f>
        <v>0</v>
      </c>
      <c r="F33" s="12">
        <f>ROUND(F32+F25+F17,0)</f>
        <v>0</v>
      </c>
      <c r="G33" s="96">
        <f>SUM(E33:F33)</f>
        <v>0</v>
      </c>
    </row>
    <row r="34" spans="1:12" ht="13" x14ac:dyDescent="0.3">
      <c r="A34" s="145"/>
      <c r="B34" s="146"/>
      <c r="C34" s="64"/>
      <c r="D34" s="2"/>
      <c r="E34" s="12"/>
      <c r="F34" s="12"/>
      <c r="G34" s="97"/>
    </row>
    <row r="35" spans="1:12" ht="13" x14ac:dyDescent="0.3">
      <c r="A35" s="147" t="s">
        <v>7</v>
      </c>
      <c r="B35" s="148"/>
      <c r="C35" s="64"/>
      <c r="D35" s="64"/>
      <c r="E35" s="11"/>
      <c r="F35" s="11"/>
      <c r="G35" s="95"/>
    </row>
    <row r="36" spans="1:12" ht="13" x14ac:dyDescent="0.3">
      <c r="A36" s="126" t="s">
        <v>110</v>
      </c>
      <c r="B36" s="127"/>
      <c r="C36" s="62"/>
      <c r="D36" s="4"/>
      <c r="E36" s="27">
        <v>0</v>
      </c>
      <c r="F36" s="27">
        <v>0</v>
      </c>
      <c r="G36" s="94">
        <f t="shared" ref="G36:G38" si="0">SUM(E36:F36)</f>
        <v>0</v>
      </c>
      <c r="L36" s="31"/>
    </row>
    <row r="37" spans="1:12" ht="13" x14ac:dyDescent="0.3">
      <c r="A37" s="126" t="s">
        <v>112</v>
      </c>
      <c r="B37" s="127"/>
      <c r="C37" s="62"/>
      <c r="D37" s="4"/>
      <c r="E37" s="27">
        <v>0</v>
      </c>
      <c r="F37" s="27">
        <v>0</v>
      </c>
      <c r="G37" s="94">
        <f t="shared" si="0"/>
        <v>0</v>
      </c>
      <c r="L37" s="31"/>
    </row>
    <row r="38" spans="1:12" ht="13" x14ac:dyDescent="0.3">
      <c r="A38" s="128" t="s">
        <v>114</v>
      </c>
      <c r="B38" s="129"/>
      <c r="C38" s="65"/>
      <c r="D38" s="115"/>
      <c r="E38" s="123">
        <f>ROUND(SUM(E36:E37),0)</f>
        <v>0</v>
      </c>
      <c r="F38" s="27">
        <f>ROUND(SUM(E38:E38),0)</f>
        <v>0</v>
      </c>
      <c r="G38" s="96">
        <f t="shared" si="0"/>
        <v>0</v>
      </c>
    </row>
    <row r="39" spans="1:12" ht="13" x14ac:dyDescent="0.3">
      <c r="A39" s="149"/>
      <c r="B39" s="150"/>
      <c r="C39" s="64"/>
      <c r="D39" s="2"/>
      <c r="E39" s="11"/>
      <c r="F39" s="11"/>
      <c r="G39" s="94"/>
    </row>
    <row r="40" spans="1:12" ht="13" x14ac:dyDescent="0.3">
      <c r="A40" s="149" t="s">
        <v>8</v>
      </c>
      <c r="B40" s="150"/>
      <c r="C40" s="105" t="s">
        <v>90</v>
      </c>
      <c r="D40" s="2"/>
      <c r="E40" s="11"/>
      <c r="F40" s="11"/>
      <c r="G40" s="94"/>
    </row>
    <row r="41" spans="1:12" x14ac:dyDescent="0.25">
      <c r="A41" s="126" t="s">
        <v>13</v>
      </c>
      <c r="B41" s="127"/>
      <c r="C41" s="62">
        <f>'PI Budget - 2Yr'!C41</f>
        <v>0</v>
      </c>
      <c r="D41" s="4"/>
      <c r="E41" s="11">
        <f>'PI Budget - 2Yr'!E41</f>
        <v>0</v>
      </c>
      <c r="F41" s="11">
        <f>'PI Budget - 2Yr'!F41</f>
        <v>0</v>
      </c>
      <c r="G41" s="98">
        <f>SUM(E41:F41)</f>
        <v>0</v>
      </c>
    </row>
    <row r="42" spans="1:12" x14ac:dyDescent="0.25">
      <c r="A42" s="126" t="s">
        <v>14</v>
      </c>
      <c r="B42" s="127"/>
      <c r="C42" s="62">
        <f>'PI Budget - 2Yr'!C42</f>
        <v>0</v>
      </c>
      <c r="D42" s="4"/>
      <c r="E42" s="11">
        <f>'PI Budget - 2Yr'!E42</f>
        <v>0</v>
      </c>
      <c r="F42" s="11">
        <f>'PI Budget - 2Yr'!F42</f>
        <v>0</v>
      </c>
      <c r="G42" s="98">
        <f>SUM(E42:F42)</f>
        <v>0</v>
      </c>
    </row>
    <row r="43" spans="1:12" ht="13" x14ac:dyDescent="0.3">
      <c r="A43" s="128" t="s">
        <v>25</v>
      </c>
      <c r="B43" s="129"/>
      <c r="C43" s="65"/>
      <c r="D43" s="115"/>
      <c r="E43" s="12">
        <f>ROUND(SUM(E41:E42),0)</f>
        <v>0</v>
      </c>
      <c r="F43" s="12">
        <f>ROUND(SUM(F41:F42),0)</f>
        <v>0</v>
      </c>
      <c r="G43" s="96">
        <f>SUM(E43:F43)</f>
        <v>0</v>
      </c>
    </row>
    <row r="44" spans="1:12" ht="13" x14ac:dyDescent="0.3">
      <c r="A44" s="141"/>
      <c r="B44" s="142"/>
      <c r="C44" s="65"/>
      <c r="D44" s="116"/>
      <c r="E44" s="12"/>
      <c r="F44" s="12"/>
      <c r="G44" s="97"/>
    </row>
    <row r="45" spans="1:12" ht="12.75" customHeight="1" x14ac:dyDescent="0.3">
      <c r="A45" s="149" t="s">
        <v>9</v>
      </c>
      <c r="B45" s="150"/>
      <c r="C45" s="64"/>
      <c r="D45" s="2"/>
      <c r="E45" s="11"/>
      <c r="F45" s="11"/>
      <c r="G45" s="94"/>
    </row>
    <row r="46" spans="1:12" ht="12.75" customHeight="1" x14ac:dyDescent="0.25">
      <c r="A46" s="126" t="s">
        <v>15</v>
      </c>
      <c r="B46" s="127"/>
      <c r="C46" s="62"/>
      <c r="D46" s="4"/>
      <c r="E46" s="11">
        <f>'PI Budget - 2Yr'!E46</f>
        <v>0</v>
      </c>
      <c r="F46" s="11">
        <f>'PI Budget - 2Yr'!F46</f>
        <v>0</v>
      </c>
      <c r="G46" s="91">
        <f>'PI Budget - 2Yr'!G46</f>
        <v>0</v>
      </c>
    </row>
    <row r="47" spans="1:12" ht="12.75" customHeight="1" x14ac:dyDescent="0.25">
      <c r="A47" s="126" t="s">
        <v>16</v>
      </c>
      <c r="B47" s="127"/>
      <c r="C47" s="62"/>
      <c r="D47" s="4"/>
      <c r="E47" s="11">
        <f>'PI Budget - 2Yr'!E47</f>
        <v>0</v>
      </c>
      <c r="F47" s="11">
        <f>'PI Budget - 2Yr'!F47</f>
        <v>0</v>
      </c>
      <c r="G47" s="91">
        <f>'PI Budget - 2Yr'!G47</f>
        <v>0</v>
      </c>
    </row>
    <row r="48" spans="1:12" ht="12.75" customHeight="1" x14ac:dyDescent="0.25">
      <c r="A48" s="126" t="s">
        <v>17</v>
      </c>
      <c r="B48" s="127"/>
      <c r="C48" s="62"/>
      <c r="D48" s="4"/>
      <c r="E48" s="11">
        <f>'PI Budget - 2Yr'!E48</f>
        <v>0</v>
      </c>
      <c r="F48" s="11">
        <f>'PI Budget - 2Yr'!F48</f>
        <v>0</v>
      </c>
      <c r="G48" s="91">
        <f>'PI Budget - 2Yr'!G48</f>
        <v>0</v>
      </c>
    </row>
    <row r="49" spans="1:17" ht="12.75" customHeight="1" x14ac:dyDescent="0.25">
      <c r="A49" s="126" t="s">
        <v>18</v>
      </c>
      <c r="B49" s="127"/>
      <c r="C49" s="62"/>
      <c r="D49" s="4"/>
      <c r="E49" s="11">
        <f>'PI Budget - 2Yr'!E49</f>
        <v>0</v>
      </c>
      <c r="F49" s="11">
        <f>'PI Budget - 2Yr'!F49</f>
        <v>0</v>
      </c>
      <c r="G49" s="91">
        <f>'PI Budget - 2Yr'!G49</f>
        <v>0</v>
      </c>
    </row>
    <row r="50" spans="1:17" ht="12.75" customHeight="1" x14ac:dyDescent="0.25">
      <c r="A50" s="126" t="s">
        <v>19</v>
      </c>
      <c r="B50" s="127"/>
      <c r="C50" s="62"/>
      <c r="D50" s="4"/>
      <c r="E50" s="11">
        <f>'PI Budget - 2Yr'!E50</f>
        <v>0</v>
      </c>
      <c r="F50" s="11">
        <f>'PI Budget - 2Yr'!F50</f>
        <v>0</v>
      </c>
      <c r="G50" s="91">
        <f>'PI Budget - 2Yr'!G50</f>
        <v>0</v>
      </c>
    </row>
    <row r="51" spans="1:17" ht="12.75" customHeight="1" x14ac:dyDescent="0.3">
      <c r="A51" s="128" t="s">
        <v>24</v>
      </c>
      <c r="B51" s="129"/>
      <c r="C51" s="65"/>
      <c r="D51" s="115"/>
      <c r="E51" s="12">
        <f>SUM(E46:E50)</f>
        <v>0</v>
      </c>
      <c r="F51" s="12">
        <f>SUM(F46:F50)</f>
        <v>0</v>
      </c>
      <c r="G51" s="95">
        <f>SUM(E51:F51)</f>
        <v>0</v>
      </c>
    </row>
    <row r="52" spans="1:17" ht="12.75" customHeight="1" x14ac:dyDescent="0.3">
      <c r="A52" s="141"/>
      <c r="B52" s="142"/>
      <c r="C52" s="65"/>
      <c r="D52" s="116"/>
      <c r="E52" s="12"/>
      <c r="F52" s="12"/>
      <c r="G52" s="97"/>
    </row>
    <row r="53" spans="1:17" ht="13" x14ac:dyDescent="0.3">
      <c r="A53" s="143" t="s">
        <v>10</v>
      </c>
      <c r="B53" s="144"/>
      <c r="C53" s="107"/>
      <c r="D53" s="5"/>
      <c r="E53" s="11"/>
      <c r="F53" s="11"/>
      <c r="G53" s="94"/>
    </row>
    <row r="54" spans="1:17" x14ac:dyDescent="0.25">
      <c r="A54" s="126" t="s">
        <v>20</v>
      </c>
      <c r="B54" s="127"/>
      <c r="C54" s="62"/>
      <c r="D54" s="4"/>
      <c r="E54" s="11">
        <f>'PI Budget - 2Yr'!E54</f>
        <v>0</v>
      </c>
      <c r="F54" s="11">
        <f>'PI Budget - 2Yr'!F54</f>
        <v>0</v>
      </c>
      <c r="G54" s="91">
        <f>'PI Budget - 2Yr'!G54</f>
        <v>0</v>
      </c>
    </row>
    <row r="55" spans="1:17" x14ac:dyDescent="0.25">
      <c r="A55" s="126" t="s">
        <v>45</v>
      </c>
      <c r="B55" s="127"/>
      <c r="C55" s="62"/>
      <c r="D55" s="4"/>
      <c r="E55" s="11">
        <f>'PI Budget - 2Yr'!E55</f>
        <v>0</v>
      </c>
      <c r="F55" s="11">
        <f>'PI Budget - 2Yr'!F55</f>
        <v>0</v>
      </c>
      <c r="G55" s="91">
        <f>'PI Budget - 2Yr'!G55</f>
        <v>0</v>
      </c>
    </row>
    <row r="56" spans="1:17" x14ac:dyDescent="0.25">
      <c r="A56" s="126" t="s">
        <v>21</v>
      </c>
      <c r="B56" s="127"/>
      <c r="C56" s="62"/>
      <c r="D56" s="4"/>
      <c r="E56" s="11">
        <f>'PI Budget - 2Yr'!E56</f>
        <v>0</v>
      </c>
      <c r="F56" s="11">
        <f>'PI Budget - 2Yr'!F56</f>
        <v>0</v>
      </c>
      <c r="G56" s="91">
        <f>'PI Budget - 2Yr'!G56</f>
        <v>0</v>
      </c>
    </row>
    <row r="57" spans="1:17" x14ac:dyDescent="0.25">
      <c r="A57" s="126" t="s">
        <v>22</v>
      </c>
      <c r="B57" s="127"/>
      <c r="C57" s="62"/>
      <c r="D57" s="4"/>
      <c r="E57" s="11">
        <f>'PI Budget - 2Yr'!E57</f>
        <v>0</v>
      </c>
      <c r="F57" s="11">
        <f>'PI Budget - 2Yr'!F57</f>
        <v>0</v>
      </c>
      <c r="G57" s="91">
        <f>'PI Budget - 2Yr'!G57</f>
        <v>0</v>
      </c>
    </row>
    <row r="58" spans="1:17" x14ac:dyDescent="0.25">
      <c r="A58" s="126" t="s">
        <v>28</v>
      </c>
      <c r="B58" s="127"/>
      <c r="C58" s="62">
        <f>'PI Budget - 2Yr'!C58</f>
        <v>0</v>
      </c>
      <c r="D58" s="4"/>
      <c r="E58" s="30">
        <f>'PI Budget - 2Yr'!E58</f>
        <v>0</v>
      </c>
      <c r="F58" s="30">
        <f>'PI Budget - 2Yr'!F58</f>
        <v>0</v>
      </c>
      <c r="G58" s="91">
        <f>'PI Budget - 2Yr'!G58</f>
        <v>0</v>
      </c>
      <c r="Q58" s="70"/>
    </row>
    <row r="59" spans="1:17" ht="13" x14ac:dyDescent="0.3">
      <c r="A59" s="126" t="s">
        <v>84</v>
      </c>
      <c r="B59" s="127"/>
      <c r="C59" s="63"/>
      <c r="D59" s="4"/>
      <c r="E59" s="11">
        <f>'PI Budget - 2Yr'!E59</f>
        <v>0</v>
      </c>
      <c r="F59" s="11">
        <f>'PI Budget - 2Yr'!F59</f>
        <v>0</v>
      </c>
      <c r="G59" s="91">
        <f>'PI Budget - 2Yr'!G59</f>
        <v>0</v>
      </c>
    </row>
    <row r="60" spans="1:17" ht="13" x14ac:dyDescent="0.3">
      <c r="A60" s="128" t="s">
        <v>23</v>
      </c>
      <c r="B60" s="129"/>
      <c r="C60" s="65"/>
      <c r="D60" s="115"/>
      <c r="E60" s="12">
        <f>ROUND(SUM(E54:E59),0)</f>
        <v>0</v>
      </c>
      <c r="F60" s="12">
        <f>ROUND(SUM(F54:F59),0)</f>
        <v>0</v>
      </c>
      <c r="G60" s="96">
        <f>SUM(E60:F60)</f>
        <v>0</v>
      </c>
    </row>
    <row r="61" spans="1:17" ht="13" x14ac:dyDescent="0.3">
      <c r="A61" s="99"/>
      <c r="B61" s="85"/>
      <c r="C61" s="84"/>
      <c r="D61" s="117"/>
      <c r="E61" s="86"/>
      <c r="F61" s="86"/>
      <c r="G61" s="100"/>
    </row>
    <row r="62" spans="1:17" ht="13.5" thickBot="1" x14ac:dyDescent="0.35">
      <c r="A62" s="130" t="s">
        <v>11</v>
      </c>
      <c r="B62" s="131"/>
      <c r="C62" s="66"/>
      <c r="D62" s="66"/>
      <c r="E62" s="13">
        <f>ROUND(E60+E51+E43+E38+E33,0)</f>
        <v>0</v>
      </c>
      <c r="F62" s="13">
        <f>ROUND(F60+F51+F43+F38+F33,0)</f>
        <v>0</v>
      </c>
      <c r="G62" s="101">
        <f>SUM(E62:F62)</f>
        <v>0</v>
      </c>
    </row>
    <row r="63" spans="1:17" s="3" customFormat="1" ht="13" x14ac:dyDescent="0.3">
      <c r="A63" s="132" t="s">
        <v>26</v>
      </c>
      <c r="B63" s="133"/>
      <c r="C63" s="108"/>
      <c r="D63" s="8"/>
      <c r="E63" s="28">
        <f>ROUND(E62-E38-E57-E58,0)</f>
        <v>0</v>
      </c>
      <c r="F63" s="28">
        <f>ROUND(F62-F38-F57-F58,0)</f>
        <v>0</v>
      </c>
      <c r="G63" s="102">
        <f>SUM(E63:F63)</f>
        <v>0</v>
      </c>
      <c r="H63" s="1"/>
    </row>
    <row r="64" spans="1:17" ht="13.5" thickBot="1" x14ac:dyDescent="0.35">
      <c r="A64" s="134" t="s">
        <v>40</v>
      </c>
      <c r="B64" s="135"/>
      <c r="C64" s="109">
        <f>'PI Budget - 2Yr'!C64</f>
        <v>0.52</v>
      </c>
      <c r="D64" s="10"/>
      <c r="E64" s="14">
        <f>ROUND(E63*$C$64,0)</f>
        <v>0</v>
      </c>
      <c r="F64" s="14">
        <f>ROUND(F63*$C$64,0)</f>
        <v>0</v>
      </c>
      <c r="G64" s="103">
        <f>SUM(E64:F64)</f>
        <v>0</v>
      </c>
    </row>
    <row r="65" spans="1:7" ht="13.5" thickBot="1" x14ac:dyDescent="0.35">
      <c r="A65" s="136" t="s">
        <v>12</v>
      </c>
      <c r="B65" s="137"/>
      <c r="C65" s="75"/>
      <c r="D65" s="75"/>
      <c r="E65" s="15">
        <f>ROUND(E64+E62,0)</f>
        <v>0</v>
      </c>
      <c r="F65" s="15">
        <f>ROUND(F64+F62,0)</f>
        <v>0</v>
      </c>
      <c r="G65" s="104">
        <f>SUM(E65:F65)</f>
        <v>0</v>
      </c>
    </row>
    <row r="66" spans="1:7" ht="12.75" customHeight="1" thickBot="1" x14ac:dyDescent="0.35">
      <c r="A66" s="138" t="s">
        <v>27</v>
      </c>
      <c r="B66" s="139"/>
      <c r="C66" s="139"/>
      <c r="D66" s="139"/>
      <c r="E66" s="139"/>
      <c r="F66" s="140"/>
      <c r="G66" s="125">
        <f>G65</f>
        <v>0</v>
      </c>
    </row>
    <row r="67" spans="1:7" x14ac:dyDescent="0.25">
      <c r="E67"/>
      <c r="F67"/>
    </row>
    <row r="68" spans="1:7" x14ac:dyDescent="0.25">
      <c r="E68"/>
      <c r="F68"/>
    </row>
    <row r="69" spans="1:7" x14ac:dyDescent="0.25">
      <c r="E69"/>
      <c r="F69"/>
    </row>
    <row r="70" spans="1:7" x14ac:dyDescent="0.25">
      <c r="E70"/>
      <c r="F70"/>
    </row>
    <row r="71" spans="1:7" x14ac:dyDescent="0.25">
      <c r="E71"/>
      <c r="F71"/>
    </row>
    <row r="72" spans="1:7" x14ac:dyDescent="0.25">
      <c r="E72"/>
      <c r="F72"/>
    </row>
    <row r="73" spans="1:7" x14ac:dyDescent="0.25">
      <c r="E73"/>
      <c r="F73"/>
    </row>
    <row r="74" spans="1:7" x14ac:dyDescent="0.25">
      <c r="E74"/>
      <c r="F74"/>
    </row>
    <row r="75" spans="1:7" x14ac:dyDescent="0.25">
      <c r="E75"/>
      <c r="F75"/>
    </row>
    <row r="76" spans="1:7" x14ac:dyDescent="0.25">
      <c r="E76"/>
      <c r="F76"/>
    </row>
    <row r="77" spans="1:7" x14ac:dyDescent="0.25">
      <c r="E77"/>
      <c r="F77"/>
    </row>
    <row r="78" spans="1:7" x14ac:dyDescent="0.25">
      <c r="E78"/>
      <c r="F78"/>
    </row>
    <row r="79" spans="1:7" x14ac:dyDescent="0.25">
      <c r="E79"/>
      <c r="F79"/>
    </row>
    <row r="80" spans="1:7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</sheetData>
  <sheetProtection algorithmName="SHA-512" hashValue="+SS9+1nxBs+udnnZwGk2JDS1CKc6WDK1CYTIpTD6qBuw4wy7V+1rt+9c6y6sVsZeGrrqgo1NtAljrvqN3UjyQg==" saltValue="JQd7uANt5I71ZHyugmzo4Q==" spinCount="100000" sheet="1" selectLockedCells="1" selectUnlockedCells="1"/>
  <mergeCells count="55">
    <mergeCell ref="A1:G1"/>
    <mergeCell ref="A21:B21"/>
    <mergeCell ref="A11:B11"/>
    <mergeCell ref="A7:G7"/>
    <mergeCell ref="A8:B10"/>
    <mergeCell ref="E8:G8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8:B48"/>
    <mergeCell ref="A34:B34"/>
    <mergeCell ref="A35:B35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65:B65"/>
    <mergeCell ref="A66:F66"/>
    <mergeCell ref="A58:B5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9:B59"/>
    <mergeCell ref="A60:B60"/>
    <mergeCell ref="A62:B62"/>
    <mergeCell ref="A63:B63"/>
    <mergeCell ref="A64:B64"/>
  </mergeCells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601"/>
  <sheetViews>
    <sheetView zoomScale="90" zoomScaleNormal="90" workbookViewId="0">
      <selection sqref="A1:G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12.54296875" customWidth="1"/>
    <col min="10" max="10" width="10.453125" customWidth="1"/>
    <col min="11" max="11" width="5.54296875" customWidth="1"/>
    <col min="12" max="12" width="12.26953125" customWidth="1"/>
    <col min="13" max="13" width="10.7265625" customWidth="1"/>
    <col min="15" max="16" width="11.453125" customWidth="1"/>
  </cols>
  <sheetData>
    <row r="1" spans="1:16" ht="14" x14ac:dyDescent="0.3">
      <c r="A1" s="155" t="s">
        <v>88</v>
      </c>
      <c r="B1" s="155"/>
      <c r="C1" s="155"/>
      <c r="D1" s="155"/>
      <c r="E1" s="155"/>
      <c r="F1" s="155"/>
      <c r="G1" s="155"/>
    </row>
    <row r="2" spans="1:16" ht="13" x14ac:dyDescent="0.25">
      <c r="A2" s="40" t="s">
        <v>76</v>
      </c>
      <c r="B2" s="71"/>
      <c r="C2" s="71"/>
      <c r="D2" s="71"/>
      <c r="E2" s="71"/>
      <c r="F2" s="71"/>
      <c r="G2" s="71"/>
    </row>
    <row r="3" spans="1:16" ht="13" x14ac:dyDescent="0.25">
      <c r="A3" s="40" t="s">
        <v>82</v>
      </c>
      <c r="B3" s="71"/>
      <c r="C3" s="40" t="s">
        <v>102</v>
      </c>
      <c r="E3" s="70"/>
      <c r="F3" s="70"/>
    </row>
    <row r="4" spans="1:16" ht="12.75" customHeight="1" x14ac:dyDescent="0.25">
      <c r="A4" s="42" t="s">
        <v>35</v>
      </c>
      <c r="B4" s="72"/>
      <c r="C4" s="72"/>
      <c r="D4" s="72"/>
      <c r="E4" s="72"/>
      <c r="F4" s="72"/>
      <c r="G4" s="72"/>
    </row>
    <row r="5" spans="1:16" ht="12.75" customHeight="1" x14ac:dyDescent="0.25">
      <c r="A5" s="42" t="s">
        <v>77</v>
      </c>
      <c r="B5" s="72"/>
      <c r="C5" s="72"/>
      <c r="D5" s="72"/>
      <c r="E5" s="72"/>
      <c r="F5" s="72"/>
      <c r="G5" s="72"/>
      <c r="L5" s="36"/>
    </row>
    <row r="6" spans="1:16" ht="16" thickBot="1" x14ac:dyDescent="0.3">
      <c r="E6"/>
      <c r="F6"/>
      <c r="L6" s="36"/>
    </row>
    <row r="7" spans="1:16" ht="15.5" x14ac:dyDescent="0.3">
      <c r="A7" s="156" t="s">
        <v>0</v>
      </c>
      <c r="B7" s="157"/>
      <c r="C7" s="157"/>
      <c r="D7" s="157"/>
      <c r="E7" s="157"/>
      <c r="F7" s="158"/>
      <c r="G7" s="159"/>
      <c r="I7" s="164" t="s">
        <v>83</v>
      </c>
      <c r="J7" s="165"/>
      <c r="L7" s="74" t="s">
        <v>69</v>
      </c>
    </row>
    <row r="8" spans="1:16" ht="13" x14ac:dyDescent="0.3">
      <c r="A8" s="160" t="s">
        <v>1</v>
      </c>
      <c r="B8" s="161"/>
      <c r="C8" s="112"/>
      <c r="D8" s="110"/>
      <c r="E8" s="161" t="s">
        <v>2</v>
      </c>
      <c r="F8" s="162"/>
      <c r="G8" s="163"/>
      <c r="L8" s="118" t="s">
        <v>105</v>
      </c>
    </row>
    <row r="9" spans="1:16" ht="13" x14ac:dyDescent="0.3">
      <c r="A9" s="160"/>
      <c r="B9" s="161"/>
      <c r="C9" s="113"/>
      <c r="D9" s="111"/>
      <c r="E9" s="38" t="s">
        <v>3</v>
      </c>
      <c r="F9" s="38" t="s">
        <v>104</v>
      </c>
      <c r="G9" s="87" t="s">
        <v>4</v>
      </c>
      <c r="L9" s="118" t="s">
        <v>103</v>
      </c>
    </row>
    <row r="10" spans="1:16" s="1" customFormat="1" ht="13" x14ac:dyDescent="0.3">
      <c r="A10" s="160"/>
      <c r="B10" s="161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  <c r="I10" s="166"/>
      <c r="J10" s="166"/>
      <c r="K10" s="26"/>
      <c r="L10" s="41" t="s">
        <v>106</v>
      </c>
      <c r="M10" s="41" t="s">
        <v>106</v>
      </c>
      <c r="O10" s="41" t="s">
        <v>53</v>
      </c>
      <c r="P10" s="41" t="s">
        <v>53</v>
      </c>
    </row>
    <row r="11" spans="1:16" ht="13" x14ac:dyDescent="0.3">
      <c r="A11" s="149" t="s">
        <v>5</v>
      </c>
      <c r="B11" s="150"/>
      <c r="C11" s="64"/>
      <c r="D11" s="2"/>
      <c r="E11" s="6"/>
      <c r="F11" s="6"/>
      <c r="G11" s="89"/>
      <c r="I11" s="76" t="s">
        <v>36</v>
      </c>
      <c r="J11" s="76" t="s">
        <v>37</v>
      </c>
      <c r="K11" s="21"/>
      <c r="L11" s="43" t="s">
        <v>3</v>
      </c>
      <c r="M11" s="43" t="s">
        <v>104</v>
      </c>
      <c r="O11" s="43" t="s">
        <v>3</v>
      </c>
      <c r="P11" s="43" t="s">
        <v>104</v>
      </c>
    </row>
    <row r="12" spans="1:16" ht="13" x14ac:dyDescent="0.3">
      <c r="A12" s="90"/>
      <c r="B12" s="73" t="s">
        <v>78</v>
      </c>
      <c r="C12" s="80">
        <f>D12*J12</f>
        <v>0</v>
      </c>
      <c r="D12" s="114">
        <v>0</v>
      </c>
      <c r="E12" s="27">
        <f>ROUND(I12/J12*C12,0)</f>
        <v>0</v>
      </c>
      <c r="F12" s="27">
        <f>E12*1.035</f>
        <v>0</v>
      </c>
      <c r="G12" s="91">
        <f>SUM(E12:F12)</f>
        <v>0</v>
      </c>
      <c r="I12" s="17">
        <v>0</v>
      </c>
      <c r="J12" s="9">
        <v>9</v>
      </c>
      <c r="K12" s="37"/>
      <c r="L12" s="121">
        <f>I12</f>
        <v>0</v>
      </c>
      <c r="M12" s="121">
        <f>L12*1.035</f>
        <v>0</v>
      </c>
      <c r="O12" s="68" t="e">
        <f>SUM(E12/L12)</f>
        <v>#DIV/0!</v>
      </c>
      <c r="P12" s="68" t="e">
        <f>F12/M12</f>
        <v>#DIV/0!</v>
      </c>
    </row>
    <row r="13" spans="1:16" ht="13" x14ac:dyDescent="0.3">
      <c r="A13" s="90"/>
      <c r="B13" s="79" t="s">
        <v>79</v>
      </c>
      <c r="C13" s="80">
        <f t="shared" ref="C13:C15" si="0">D13*J13</f>
        <v>0</v>
      </c>
      <c r="D13" s="114">
        <v>0</v>
      </c>
      <c r="E13" s="27">
        <f>ROUND(I13/J13*C13,0)</f>
        <v>0</v>
      </c>
      <c r="F13" s="27">
        <f t="shared" ref="F13:F15" si="1">E13*1.035</f>
        <v>0</v>
      </c>
      <c r="G13" s="91">
        <f t="shared" ref="G13:G15" si="2">SUM(E13:F13)</f>
        <v>0</v>
      </c>
      <c r="I13" s="17">
        <f>I12/3</f>
        <v>0</v>
      </c>
      <c r="J13" s="9">
        <v>3</v>
      </c>
      <c r="K13" s="37"/>
      <c r="L13" s="121">
        <f t="shared" ref="L13:L15" si="3">I13</f>
        <v>0</v>
      </c>
      <c r="M13" s="121">
        <f t="shared" ref="M13:M15" si="4">L13*1.035</f>
        <v>0</v>
      </c>
      <c r="O13" s="68" t="e">
        <f t="shared" ref="O13:O15" si="5">SUM(E13/L13)</f>
        <v>#DIV/0!</v>
      </c>
      <c r="P13" s="68" t="e">
        <f t="shared" ref="P13:P15" si="6">F13/M13</f>
        <v>#DIV/0!</v>
      </c>
    </row>
    <row r="14" spans="1:16" ht="13" x14ac:dyDescent="0.3">
      <c r="A14" s="90"/>
      <c r="B14" s="79" t="s">
        <v>80</v>
      </c>
      <c r="C14" s="80">
        <f t="shared" si="0"/>
        <v>0</v>
      </c>
      <c r="D14" s="114">
        <v>0</v>
      </c>
      <c r="E14" s="27">
        <f>ROUND(I14/J14*C14,0)</f>
        <v>0</v>
      </c>
      <c r="F14" s="27">
        <f t="shared" si="1"/>
        <v>0</v>
      </c>
      <c r="G14" s="91">
        <f t="shared" si="2"/>
        <v>0</v>
      </c>
      <c r="I14" s="17">
        <v>0</v>
      </c>
      <c r="J14" s="9">
        <v>12</v>
      </c>
      <c r="K14" s="21"/>
      <c r="L14" s="121">
        <f t="shared" si="3"/>
        <v>0</v>
      </c>
      <c r="M14" s="121">
        <f t="shared" si="4"/>
        <v>0</v>
      </c>
      <c r="O14" s="68" t="e">
        <f t="shared" si="5"/>
        <v>#DIV/0!</v>
      </c>
      <c r="P14" s="68" t="e">
        <f t="shared" si="6"/>
        <v>#DIV/0!</v>
      </c>
    </row>
    <row r="15" spans="1:16" x14ac:dyDescent="0.25">
      <c r="A15" s="90"/>
      <c r="B15" s="79" t="s">
        <v>63</v>
      </c>
      <c r="C15" s="80">
        <f t="shared" si="0"/>
        <v>0</v>
      </c>
      <c r="D15" s="114">
        <v>0</v>
      </c>
      <c r="E15" s="27">
        <f>ROUND(I15/J15*C15,0)</f>
        <v>0</v>
      </c>
      <c r="F15" s="27">
        <f t="shared" si="1"/>
        <v>0</v>
      </c>
      <c r="G15" s="91">
        <f t="shared" si="2"/>
        <v>0</v>
      </c>
      <c r="I15" s="17">
        <v>0</v>
      </c>
      <c r="J15" s="9">
        <v>9</v>
      </c>
      <c r="K15" s="21"/>
      <c r="L15" s="122">
        <f t="shared" si="3"/>
        <v>0</v>
      </c>
      <c r="M15" s="122">
        <f t="shared" si="4"/>
        <v>0</v>
      </c>
      <c r="O15" s="69" t="e">
        <f t="shared" si="5"/>
        <v>#DIV/0!</v>
      </c>
      <c r="P15" s="69" t="e">
        <f t="shared" si="6"/>
        <v>#DIV/0!</v>
      </c>
    </row>
    <row r="16" spans="1:16" x14ac:dyDescent="0.25">
      <c r="A16" s="126"/>
      <c r="B16" s="127"/>
      <c r="C16" s="80"/>
      <c r="D16" s="83"/>
      <c r="E16" s="27"/>
      <c r="F16" s="27"/>
      <c r="G16" s="91"/>
      <c r="I16" s="21"/>
      <c r="J16" s="21"/>
      <c r="K16" s="21"/>
    </row>
    <row r="17" spans="1:15" x14ac:dyDescent="0.25">
      <c r="A17" s="151" t="s">
        <v>31</v>
      </c>
      <c r="B17" s="152"/>
      <c r="C17" s="62"/>
      <c r="D17" s="62"/>
      <c r="E17" s="27">
        <f>ROUND(SUM(E12:E16),0)</f>
        <v>0</v>
      </c>
      <c r="F17" s="27">
        <f>ROUND(SUM(F12:F16),0)</f>
        <v>0</v>
      </c>
      <c r="G17" s="92">
        <f>SUM(E17:F17)</f>
        <v>0</v>
      </c>
      <c r="I17" s="21"/>
      <c r="J17" s="21"/>
      <c r="K17" s="21"/>
    </row>
    <row r="18" spans="1:15" ht="13" x14ac:dyDescent="0.3">
      <c r="A18" s="149" t="s">
        <v>29</v>
      </c>
      <c r="B18" s="150"/>
      <c r="C18" s="105" t="s">
        <v>90</v>
      </c>
      <c r="D18" s="2"/>
      <c r="E18" s="27"/>
      <c r="F18" s="27"/>
      <c r="G18" s="93"/>
      <c r="I18" s="76" t="s">
        <v>42</v>
      </c>
      <c r="J18" s="76" t="s">
        <v>37</v>
      </c>
      <c r="K18" s="26"/>
      <c r="M18" s="35"/>
    </row>
    <row r="19" spans="1:15" x14ac:dyDescent="0.25">
      <c r="A19" s="153" t="s">
        <v>34</v>
      </c>
      <c r="B19" s="154"/>
      <c r="C19" s="80">
        <v>0</v>
      </c>
      <c r="D19" s="114">
        <v>0</v>
      </c>
      <c r="E19" s="27">
        <f>ROUND(I19*D19*C19,0)</f>
        <v>0</v>
      </c>
      <c r="F19" s="27">
        <f>E19*1.03</f>
        <v>0</v>
      </c>
      <c r="G19" s="93">
        <f>SUM(E19:F19)</f>
        <v>0</v>
      </c>
      <c r="I19" s="17">
        <v>55000</v>
      </c>
      <c r="J19" s="9">
        <v>12</v>
      </c>
      <c r="K19" s="20"/>
      <c r="L19" s="33"/>
      <c r="M19" s="18"/>
    </row>
    <row r="20" spans="1:15" x14ac:dyDescent="0.25">
      <c r="A20" s="126" t="s">
        <v>46</v>
      </c>
      <c r="B20" s="127"/>
      <c r="C20" s="80">
        <v>0</v>
      </c>
      <c r="D20" s="114">
        <v>0</v>
      </c>
      <c r="E20" s="27">
        <f t="shared" ref="E20:E23" si="7">ROUND(I20*D20*C20,0)</f>
        <v>0</v>
      </c>
      <c r="F20" s="27">
        <f t="shared" ref="F20:F23" si="8">E20*1.03</f>
        <v>0</v>
      </c>
      <c r="G20" s="93">
        <f t="shared" ref="G20:G23" si="9">SUM(E20:F20)</f>
        <v>0</v>
      </c>
      <c r="I20" s="17">
        <v>24000</v>
      </c>
      <c r="J20" s="9">
        <v>12</v>
      </c>
      <c r="K20" s="21"/>
      <c r="L20" s="33"/>
      <c r="M20" s="34"/>
    </row>
    <row r="21" spans="1:15" ht="13" x14ac:dyDescent="0.3">
      <c r="A21" s="126" t="s">
        <v>47</v>
      </c>
      <c r="B21" s="127"/>
      <c r="C21" s="80">
        <v>0</v>
      </c>
      <c r="D21" s="114">
        <v>0</v>
      </c>
      <c r="E21" s="27">
        <f t="shared" si="7"/>
        <v>0</v>
      </c>
      <c r="F21" s="27">
        <f t="shared" si="8"/>
        <v>0</v>
      </c>
      <c r="G21" s="93">
        <f t="shared" si="9"/>
        <v>0</v>
      </c>
      <c r="I21" s="17">
        <v>0</v>
      </c>
      <c r="J21" s="4">
        <v>0</v>
      </c>
      <c r="K21" s="21"/>
      <c r="L21" s="67" t="s">
        <v>115</v>
      </c>
      <c r="M21" s="34"/>
    </row>
    <row r="22" spans="1:15" ht="13" x14ac:dyDescent="0.3">
      <c r="A22" s="126" t="s">
        <v>48</v>
      </c>
      <c r="B22" s="127"/>
      <c r="C22" s="80">
        <v>0</v>
      </c>
      <c r="D22" s="114">
        <v>0</v>
      </c>
      <c r="E22" s="27">
        <f t="shared" si="7"/>
        <v>0</v>
      </c>
      <c r="F22" s="27">
        <f t="shared" si="8"/>
        <v>0</v>
      </c>
      <c r="G22" s="93">
        <f t="shared" si="9"/>
        <v>0</v>
      </c>
      <c r="I22" s="17">
        <v>0</v>
      </c>
      <c r="J22" s="4">
        <v>0</v>
      </c>
      <c r="K22" s="21"/>
      <c r="L22" s="67" t="s">
        <v>75</v>
      </c>
      <c r="M22" s="34"/>
    </row>
    <row r="23" spans="1:15" x14ac:dyDescent="0.25">
      <c r="A23" s="126" t="s">
        <v>43</v>
      </c>
      <c r="B23" s="127"/>
      <c r="C23" s="80">
        <v>0</v>
      </c>
      <c r="D23" s="114">
        <v>0</v>
      </c>
      <c r="E23" s="27">
        <f t="shared" si="7"/>
        <v>0</v>
      </c>
      <c r="F23" s="27">
        <f t="shared" si="8"/>
        <v>0</v>
      </c>
      <c r="G23" s="93">
        <f t="shared" si="9"/>
        <v>0</v>
      </c>
      <c r="I23" s="17">
        <v>0</v>
      </c>
      <c r="J23" s="9">
        <v>0</v>
      </c>
      <c r="K23" s="21"/>
      <c r="M23" s="34"/>
    </row>
    <row r="24" spans="1:15" ht="13" x14ac:dyDescent="0.3">
      <c r="A24" s="126"/>
      <c r="B24" s="127"/>
      <c r="C24" s="80"/>
      <c r="D24" s="83"/>
      <c r="E24" s="27"/>
      <c r="F24" s="27"/>
      <c r="G24" s="93"/>
      <c r="I24" s="21"/>
      <c r="J24" s="21"/>
      <c r="K24" s="21"/>
      <c r="L24" s="67" t="s">
        <v>116</v>
      </c>
      <c r="O24" s="70" t="s">
        <v>117</v>
      </c>
    </row>
    <row r="25" spans="1:15" x14ac:dyDescent="0.25">
      <c r="A25" s="151" t="s">
        <v>50</v>
      </c>
      <c r="B25" s="152"/>
      <c r="C25" s="62"/>
      <c r="D25" s="62"/>
      <c r="E25" s="27">
        <f>ROUND(SUM(E19:E23),0)</f>
        <v>0</v>
      </c>
      <c r="F25" s="27">
        <f>ROUND(SUM(F19:F23),0)</f>
        <v>0</v>
      </c>
      <c r="G25" s="92">
        <f>SUM(E25:F25)</f>
        <v>0</v>
      </c>
      <c r="I25" s="26"/>
      <c r="J25" s="26"/>
      <c r="K25" s="21"/>
      <c r="M25" s="35"/>
    </row>
    <row r="26" spans="1:15" ht="13" x14ac:dyDescent="0.3">
      <c r="A26" s="143" t="s">
        <v>30</v>
      </c>
      <c r="B26" s="144"/>
      <c r="C26" s="81"/>
      <c r="D26" s="5"/>
      <c r="E26" s="27"/>
      <c r="F26" s="27"/>
      <c r="G26" s="93"/>
      <c r="I26" s="29"/>
      <c r="J26" s="20"/>
      <c r="K26" s="21"/>
      <c r="L26" s="33"/>
      <c r="M26" s="18"/>
    </row>
    <row r="27" spans="1:15" x14ac:dyDescent="0.25">
      <c r="A27" s="126" t="s">
        <v>33</v>
      </c>
      <c r="B27" s="127"/>
      <c r="C27" s="124">
        <v>0.32</v>
      </c>
      <c r="D27" s="114"/>
      <c r="E27" s="27">
        <f>ROUND(E17*$C$27,0)</f>
        <v>0</v>
      </c>
      <c r="F27" s="27">
        <f>ROUND(F17*$C$27,0)</f>
        <v>0</v>
      </c>
      <c r="G27" s="94">
        <f>SUM(E27:F27)</f>
        <v>0</v>
      </c>
      <c r="I27" s="29"/>
      <c r="J27" s="21"/>
      <c r="K27" s="21"/>
      <c r="L27" s="33"/>
      <c r="M27" s="34"/>
    </row>
    <row r="28" spans="1:15" x14ac:dyDescent="0.25">
      <c r="A28" s="153" t="s">
        <v>34</v>
      </c>
      <c r="B28" s="154"/>
      <c r="C28" s="124">
        <v>0.23</v>
      </c>
      <c r="D28" s="114"/>
      <c r="E28" s="27">
        <f>ROUND(E19*$C$28,0)</f>
        <v>0</v>
      </c>
      <c r="F28" s="27">
        <f>ROUND(F19*$C$28,0)</f>
        <v>0</v>
      </c>
      <c r="G28" s="94">
        <f t="shared" ref="G28:G30" si="10">SUM(E28:F28)</f>
        <v>0</v>
      </c>
      <c r="I28" s="29"/>
      <c r="J28" s="21"/>
      <c r="K28" s="21"/>
      <c r="L28" s="33"/>
      <c r="M28" s="34"/>
    </row>
    <row r="29" spans="1:15" x14ac:dyDescent="0.25">
      <c r="A29" s="126" t="s">
        <v>44</v>
      </c>
      <c r="B29" s="127"/>
      <c r="C29" s="124">
        <v>0.02</v>
      </c>
      <c r="D29" s="114"/>
      <c r="E29" s="27">
        <f>ROUND((E20+E21+E22)*$C$29,0)</f>
        <v>0</v>
      </c>
      <c r="F29" s="27">
        <f>ROUND((F20+F21+F22)*$C$29,0)</f>
        <v>0</v>
      </c>
      <c r="G29" s="94">
        <f t="shared" si="10"/>
        <v>0</v>
      </c>
      <c r="I29" s="29"/>
      <c r="J29" s="21"/>
      <c r="K29" s="21"/>
      <c r="M29" s="34"/>
    </row>
    <row r="30" spans="1:15" x14ac:dyDescent="0.25">
      <c r="A30" s="126" t="s">
        <v>43</v>
      </c>
      <c r="B30" s="127"/>
      <c r="C30" s="124">
        <v>0.12</v>
      </c>
      <c r="D30" s="114"/>
      <c r="E30" s="27">
        <f>ROUND(E23*$C$30,0)</f>
        <v>0</v>
      </c>
      <c r="F30" s="27">
        <f>ROUND(F23*$C$30,0)</f>
        <v>0</v>
      </c>
      <c r="G30" s="94">
        <f t="shared" si="10"/>
        <v>0</v>
      </c>
      <c r="I30" s="21"/>
      <c r="J30" s="21"/>
      <c r="K30" s="21"/>
      <c r="L30" s="33"/>
    </row>
    <row r="31" spans="1:15" x14ac:dyDescent="0.25">
      <c r="A31" s="126"/>
      <c r="B31" s="127"/>
      <c r="C31" s="106"/>
      <c r="D31" s="114"/>
      <c r="E31" s="11"/>
      <c r="F31" s="11"/>
      <c r="G31" s="94"/>
      <c r="I31" s="21"/>
      <c r="J31" s="21"/>
      <c r="M31" s="19"/>
    </row>
    <row r="32" spans="1:15" x14ac:dyDescent="0.25">
      <c r="A32" s="151" t="s">
        <v>32</v>
      </c>
      <c r="B32" s="152"/>
      <c r="C32" s="63"/>
      <c r="D32" s="62"/>
      <c r="E32" s="11">
        <f>ROUND(SUM(E27:E30),0)</f>
        <v>0</v>
      </c>
      <c r="F32" s="11">
        <f>ROUND(SUM(F27:F30),0)</f>
        <v>0</v>
      </c>
      <c r="G32" s="95">
        <f>SUM(E32:F32)</f>
        <v>0</v>
      </c>
      <c r="I32" s="21"/>
      <c r="J32" s="21"/>
      <c r="M32" s="25"/>
    </row>
    <row r="33" spans="1:12" ht="13" x14ac:dyDescent="0.3">
      <c r="A33" s="147" t="s">
        <v>6</v>
      </c>
      <c r="B33" s="148"/>
      <c r="C33" s="64"/>
      <c r="D33" s="64"/>
      <c r="E33" s="12">
        <f>ROUND(E32+E25+E17,0)</f>
        <v>0</v>
      </c>
      <c r="F33" s="12">
        <f>ROUND(F32+F25+F17,0)</f>
        <v>0</v>
      </c>
      <c r="G33" s="96">
        <f>SUM(E33:F33)</f>
        <v>0</v>
      </c>
      <c r="I33" s="22"/>
      <c r="J33" s="22"/>
      <c r="K33" s="22"/>
    </row>
    <row r="34" spans="1:12" ht="13" x14ac:dyDescent="0.3">
      <c r="A34" s="145"/>
      <c r="B34" s="146"/>
      <c r="C34" s="64"/>
      <c r="D34" s="2"/>
      <c r="E34" s="12"/>
      <c r="F34" s="12"/>
      <c r="G34" s="97"/>
      <c r="I34" s="22"/>
      <c r="J34" s="22"/>
      <c r="K34" s="22"/>
    </row>
    <row r="35" spans="1:12" ht="13" x14ac:dyDescent="0.3">
      <c r="A35" s="147" t="s">
        <v>7</v>
      </c>
      <c r="B35" s="148"/>
      <c r="C35" s="64"/>
      <c r="D35" s="64"/>
      <c r="E35" s="11"/>
      <c r="F35" s="11"/>
      <c r="G35" s="95"/>
      <c r="I35" s="21"/>
      <c r="J35" s="22"/>
      <c r="K35" s="22"/>
    </row>
    <row r="36" spans="1:12" ht="13" x14ac:dyDescent="0.3">
      <c r="A36" s="126" t="s">
        <v>110</v>
      </c>
      <c r="B36" s="127"/>
      <c r="C36" s="62"/>
      <c r="D36" s="4"/>
      <c r="E36" s="27">
        <v>0</v>
      </c>
      <c r="F36" s="27">
        <v>0</v>
      </c>
      <c r="G36" s="94">
        <f t="shared" ref="G36:G38" si="11">SUM(E36:F36)</f>
        <v>0</v>
      </c>
      <c r="L36" s="31" t="s">
        <v>111</v>
      </c>
    </row>
    <row r="37" spans="1:12" ht="13" x14ac:dyDescent="0.3">
      <c r="A37" s="126" t="s">
        <v>112</v>
      </c>
      <c r="B37" s="127"/>
      <c r="C37" s="62"/>
      <c r="D37" s="4"/>
      <c r="E37" s="27">
        <v>0</v>
      </c>
      <c r="F37" s="27">
        <v>0</v>
      </c>
      <c r="G37" s="94">
        <f t="shared" si="11"/>
        <v>0</v>
      </c>
      <c r="L37" s="31" t="s">
        <v>113</v>
      </c>
    </row>
    <row r="38" spans="1:12" ht="13" x14ac:dyDescent="0.3">
      <c r="A38" s="128" t="s">
        <v>114</v>
      </c>
      <c r="B38" s="129"/>
      <c r="C38" s="65"/>
      <c r="D38" s="115"/>
      <c r="E38" s="123">
        <f>ROUND(SUM(E36:E37),0)</f>
        <v>0</v>
      </c>
      <c r="F38" s="123">
        <f>ROUND(SUM(F36:F37),0)</f>
        <v>0</v>
      </c>
      <c r="G38" s="94">
        <f t="shared" si="11"/>
        <v>0</v>
      </c>
    </row>
    <row r="39" spans="1:12" ht="13" x14ac:dyDescent="0.3">
      <c r="A39" s="149"/>
      <c r="B39" s="150"/>
      <c r="C39" s="64"/>
      <c r="D39" s="2"/>
      <c r="E39" s="11"/>
      <c r="F39" s="11"/>
      <c r="G39" s="94"/>
      <c r="I39" s="21"/>
      <c r="J39" s="22"/>
      <c r="K39" s="22"/>
    </row>
    <row r="40" spans="1:12" ht="13" x14ac:dyDescent="0.3">
      <c r="A40" s="149" t="s">
        <v>8</v>
      </c>
      <c r="B40" s="150"/>
      <c r="C40" s="105" t="s">
        <v>90</v>
      </c>
      <c r="D40" s="2"/>
      <c r="E40" s="11"/>
      <c r="F40" s="11"/>
      <c r="G40" s="94"/>
      <c r="I40" s="21"/>
      <c r="J40" s="21"/>
      <c r="K40" s="21"/>
    </row>
    <row r="41" spans="1:12" x14ac:dyDescent="0.25">
      <c r="A41" s="126" t="s">
        <v>13</v>
      </c>
      <c r="B41" s="127"/>
      <c r="C41" s="62">
        <f>'Travel Budget Example'!A14</f>
        <v>0</v>
      </c>
      <c r="D41" s="4"/>
      <c r="E41" s="11">
        <f>ROUND('Travel Budget Example'!D14,0)</f>
        <v>0</v>
      </c>
      <c r="F41" s="11">
        <f>E41</f>
        <v>0</v>
      </c>
      <c r="G41" s="98">
        <f>SUM(E41:F41)</f>
        <v>0</v>
      </c>
      <c r="I41" s="21"/>
      <c r="J41" s="21"/>
      <c r="K41" s="21"/>
      <c r="L41" s="118" t="s">
        <v>109</v>
      </c>
    </row>
    <row r="42" spans="1:12" x14ac:dyDescent="0.25">
      <c r="A42" s="126" t="s">
        <v>14</v>
      </c>
      <c r="B42" s="127"/>
      <c r="C42" s="62">
        <f>'Travel Budget Example'!A28</f>
        <v>0</v>
      </c>
      <c r="D42" s="4"/>
      <c r="E42" s="11">
        <f>ROUND('Travel Budget Example'!D28,0)</f>
        <v>0</v>
      </c>
      <c r="F42" s="11">
        <f>E42</f>
        <v>0</v>
      </c>
      <c r="G42" s="98">
        <f>SUM(E42:F42)</f>
        <v>0</v>
      </c>
      <c r="I42" s="21"/>
      <c r="J42" s="21"/>
      <c r="K42" s="21"/>
    </row>
    <row r="43" spans="1:12" ht="13" x14ac:dyDescent="0.3">
      <c r="A43" s="128" t="s">
        <v>25</v>
      </c>
      <c r="B43" s="129"/>
      <c r="C43" s="65"/>
      <c r="D43" s="115"/>
      <c r="E43" s="12">
        <f>ROUND(SUM(E41:E42),0)</f>
        <v>0</v>
      </c>
      <c r="F43" s="12">
        <f>ROUND(SUM(F41:F42),0)</f>
        <v>0</v>
      </c>
      <c r="G43" s="96">
        <f>SUM(E43:F43)</f>
        <v>0</v>
      </c>
      <c r="I43" s="22"/>
      <c r="J43" s="22"/>
      <c r="K43" s="22"/>
    </row>
    <row r="44" spans="1:12" ht="13" x14ac:dyDescent="0.3">
      <c r="A44" s="141"/>
      <c r="B44" s="142"/>
      <c r="C44" s="65"/>
      <c r="D44" s="116"/>
      <c r="E44" s="12"/>
      <c r="F44" s="12"/>
      <c r="G44" s="97"/>
      <c r="I44" s="22"/>
      <c r="J44" s="22"/>
      <c r="K44" s="22"/>
    </row>
    <row r="45" spans="1:12" ht="12.75" customHeight="1" x14ac:dyDescent="0.3">
      <c r="A45" s="149" t="s">
        <v>9</v>
      </c>
      <c r="B45" s="150"/>
      <c r="C45" s="64"/>
      <c r="D45" s="2"/>
      <c r="E45" s="11"/>
      <c r="F45" s="11"/>
      <c r="G45" s="94"/>
      <c r="I45" s="21"/>
      <c r="J45" s="21"/>
      <c r="K45" s="21"/>
      <c r="L45" s="31" t="s">
        <v>64</v>
      </c>
    </row>
    <row r="46" spans="1:12" ht="12.75" customHeight="1" x14ac:dyDescent="0.3">
      <c r="A46" s="126" t="s">
        <v>15</v>
      </c>
      <c r="B46" s="127"/>
      <c r="C46" s="62"/>
      <c r="D46" s="4"/>
      <c r="E46" s="11">
        <v>0</v>
      </c>
      <c r="F46" s="11">
        <v>0</v>
      </c>
      <c r="G46" s="94">
        <f>SUM(E46:F46)</f>
        <v>0</v>
      </c>
      <c r="I46" s="21"/>
      <c r="J46" s="21"/>
      <c r="K46" s="21"/>
      <c r="L46" s="31" t="s">
        <v>65</v>
      </c>
    </row>
    <row r="47" spans="1:12" ht="12.75" customHeight="1" x14ac:dyDescent="0.3">
      <c r="A47" s="126" t="s">
        <v>16</v>
      </c>
      <c r="B47" s="127"/>
      <c r="C47" s="62"/>
      <c r="D47" s="4"/>
      <c r="E47" s="11">
        <v>0</v>
      </c>
      <c r="F47" s="11">
        <v>0</v>
      </c>
      <c r="G47" s="94">
        <f t="shared" ref="G47:G50" si="12">SUM(E47:F47)</f>
        <v>0</v>
      </c>
      <c r="I47" s="21"/>
      <c r="J47" s="21"/>
      <c r="K47" s="21"/>
      <c r="L47" s="31" t="s">
        <v>66</v>
      </c>
    </row>
    <row r="48" spans="1:12" ht="12.75" customHeight="1" x14ac:dyDescent="0.3">
      <c r="A48" s="126" t="s">
        <v>17</v>
      </c>
      <c r="B48" s="127"/>
      <c r="C48" s="62"/>
      <c r="D48" s="4"/>
      <c r="E48" s="11">
        <v>0</v>
      </c>
      <c r="F48" s="11">
        <v>0</v>
      </c>
      <c r="G48" s="94">
        <f t="shared" si="12"/>
        <v>0</v>
      </c>
      <c r="I48" s="21"/>
      <c r="J48" s="21"/>
      <c r="K48" s="21"/>
      <c r="L48" s="31" t="s">
        <v>67</v>
      </c>
    </row>
    <row r="49" spans="1:21" ht="12.75" customHeight="1" x14ac:dyDescent="0.3">
      <c r="A49" s="126" t="s">
        <v>18</v>
      </c>
      <c r="B49" s="127"/>
      <c r="C49" s="62"/>
      <c r="D49" s="4"/>
      <c r="E49" s="11">
        <v>0</v>
      </c>
      <c r="F49" s="11">
        <v>0</v>
      </c>
      <c r="G49" s="94">
        <f t="shared" si="12"/>
        <v>0</v>
      </c>
      <c r="I49" s="21"/>
      <c r="J49" s="21"/>
      <c r="K49" s="21"/>
      <c r="L49" s="31" t="s">
        <v>68</v>
      </c>
    </row>
    <row r="50" spans="1:21" ht="12.75" customHeight="1" x14ac:dyDescent="0.25">
      <c r="A50" s="126" t="s">
        <v>19</v>
      </c>
      <c r="B50" s="127"/>
      <c r="C50" s="62"/>
      <c r="D50" s="4"/>
      <c r="E50" s="11">
        <v>0</v>
      </c>
      <c r="F50" s="11">
        <v>0</v>
      </c>
      <c r="G50" s="94">
        <f t="shared" si="12"/>
        <v>0</v>
      </c>
      <c r="I50" s="21"/>
      <c r="J50" s="21"/>
      <c r="K50" s="21"/>
    </row>
    <row r="51" spans="1:21" ht="12.75" customHeight="1" x14ac:dyDescent="0.3">
      <c r="A51" s="128" t="s">
        <v>24</v>
      </c>
      <c r="B51" s="129"/>
      <c r="C51" s="65"/>
      <c r="D51" s="115"/>
      <c r="E51" s="12">
        <f>SUM(E46:E50)</f>
        <v>0</v>
      </c>
      <c r="F51" s="12">
        <f>SUM(F46:F50)</f>
        <v>0</v>
      </c>
      <c r="G51" s="95">
        <f>SUM(E51:F51)</f>
        <v>0</v>
      </c>
      <c r="I51" s="22"/>
      <c r="J51" s="21"/>
      <c r="K51" s="21"/>
      <c r="L51" s="61"/>
    </row>
    <row r="52" spans="1:21" ht="12.75" customHeight="1" x14ac:dyDescent="0.3">
      <c r="A52" s="141"/>
      <c r="B52" s="142"/>
      <c r="C52" s="65"/>
      <c r="D52" s="116"/>
      <c r="E52" s="12"/>
      <c r="F52" s="12"/>
      <c r="G52" s="97"/>
      <c r="I52" s="22"/>
      <c r="J52" s="21"/>
      <c r="K52" s="21"/>
    </row>
    <row r="53" spans="1:21" ht="13" x14ac:dyDescent="0.3">
      <c r="A53" s="143" t="s">
        <v>10</v>
      </c>
      <c r="B53" s="144"/>
      <c r="C53" s="107"/>
      <c r="D53" s="5"/>
      <c r="E53" s="11"/>
      <c r="F53" s="11"/>
      <c r="G53" s="94"/>
      <c r="I53" s="21"/>
      <c r="J53" s="21"/>
      <c r="K53" s="21"/>
    </row>
    <row r="54" spans="1:21" x14ac:dyDescent="0.25">
      <c r="A54" s="126" t="s">
        <v>20</v>
      </c>
      <c r="B54" s="127"/>
      <c r="C54" s="62"/>
      <c r="D54" s="4"/>
      <c r="E54" s="11">
        <v>0</v>
      </c>
      <c r="F54" s="11">
        <v>0</v>
      </c>
      <c r="G54" s="94">
        <f>SUM(E54:F54)</f>
        <v>0</v>
      </c>
      <c r="I54" s="21"/>
      <c r="J54" s="21"/>
      <c r="K54" s="21"/>
    </row>
    <row r="55" spans="1:21" x14ac:dyDescent="0.25">
      <c r="A55" s="126" t="s">
        <v>45</v>
      </c>
      <c r="B55" s="127"/>
      <c r="C55" s="62"/>
      <c r="D55" s="4"/>
      <c r="E55" s="11">
        <v>0</v>
      </c>
      <c r="F55" s="11">
        <v>0</v>
      </c>
      <c r="G55" s="94">
        <f t="shared" ref="G55:G59" si="13">SUM(E55:F55)</f>
        <v>0</v>
      </c>
      <c r="I55" s="21"/>
      <c r="J55" s="21"/>
      <c r="K55" s="21"/>
    </row>
    <row r="56" spans="1:21" x14ac:dyDescent="0.25">
      <c r="A56" s="126" t="s">
        <v>21</v>
      </c>
      <c r="B56" s="127"/>
      <c r="C56" s="62"/>
      <c r="D56" s="4"/>
      <c r="E56" s="11">
        <v>0</v>
      </c>
      <c r="F56" s="11">
        <v>0</v>
      </c>
      <c r="G56" s="94">
        <f t="shared" si="13"/>
        <v>0</v>
      </c>
      <c r="I56" s="21"/>
      <c r="J56" s="21"/>
      <c r="K56" s="21"/>
    </row>
    <row r="57" spans="1:21" x14ac:dyDescent="0.25">
      <c r="A57" s="126" t="s">
        <v>22</v>
      </c>
      <c r="B57" s="127"/>
      <c r="C57" s="62"/>
      <c r="D57" s="4"/>
      <c r="E57" s="11">
        <v>0</v>
      </c>
      <c r="F57" s="11">
        <v>0</v>
      </c>
      <c r="G57" s="94">
        <f t="shared" si="13"/>
        <v>0</v>
      </c>
      <c r="I57" s="76" t="s">
        <v>38</v>
      </c>
      <c r="J57" s="76" t="s">
        <v>39</v>
      </c>
      <c r="K57" s="21"/>
      <c r="L57" s="118" t="s">
        <v>100</v>
      </c>
    </row>
    <row r="58" spans="1:21" ht="13" x14ac:dyDescent="0.3">
      <c r="A58" s="126" t="s">
        <v>28</v>
      </c>
      <c r="B58" s="127"/>
      <c r="C58" s="62">
        <f>C20</f>
        <v>0</v>
      </c>
      <c r="D58" s="4"/>
      <c r="E58" s="30">
        <f>ROUND((I58*1)*J58*C58,0)</f>
        <v>0</v>
      </c>
      <c r="F58" s="30">
        <f>E58</f>
        <v>0</v>
      </c>
      <c r="G58" s="94">
        <f t="shared" si="13"/>
        <v>0</v>
      </c>
      <c r="I58" s="16">
        <f>369.65*1.05</f>
        <v>388.13249999999999</v>
      </c>
      <c r="J58" s="9">
        <v>24</v>
      </c>
      <c r="K58" s="23"/>
      <c r="L58" s="31" t="s">
        <v>99</v>
      </c>
      <c r="U58" s="70" t="s">
        <v>81</v>
      </c>
    </row>
    <row r="59" spans="1:21" ht="13" x14ac:dyDescent="0.3">
      <c r="A59" s="126" t="s">
        <v>84</v>
      </c>
      <c r="B59" s="127"/>
      <c r="C59" s="63"/>
      <c r="D59" s="4"/>
      <c r="E59" s="11">
        <v>0</v>
      </c>
      <c r="F59" s="11">
        <v>0</v>
      </c>
      <c r="G59" s="94">
        <f t="shared" si="13"/>
        <v>0</v>
      </c>
      <c r="K59" s="24"/>
      <c r="L59" s="31" t="s">
        <v>70</v>
      </c>
    </row>
    <row r="60" spans="1:21" ht="13" x14ac:dyDescent="0.3">
      <c r="A60" s="128" t="s">
        <v>23</v>
      </c>
      <c r="B60" s="129"/>
      <c r="C60" s="65"/>
      <c r="D60" s="115"/>
      <c r="E60" s="12">
        <f>ROUND(SUM(E54:E59),0)</f>
        <v>0</v>
      </c>
      <c r="F60" s="12">
        <f>ROUND(SUM(F54:F59),0)</f>
        <v>0</v>
      </c>
      <c r="G60" s="96">
        <f>SUM(E60:F60)</f>
        <v>0</v>
      </c>
      <c r="I60" s="22"/>
      <c r="J60" s="22"/>
      <c r="K60" s="21"/>
    </row>
    <row r="61" spans="1:21" ht="13" x14ac:dyDescent="0.3">
      <c r="A61" s="99"/>
      <c r="B61" s="85"/>
      <c r="C61" s="84"/>
      <c r="D61" s="117"/>
      <c r="E61" s="86"/>
      <c r="F61" s="86"/>
      <c r="G61" s="100"/>
      <c r="I61" s="22"/>
      <c r="J61" s="22"/>
      <c r="K61" s="21"/>
    </row>
    <row r="62" spans="1:21" ht="13.5" thickBot="1" x14ac:dyDescent="0.35">
      <c r="A62" s="130" t="s">
        <v>11</v>
      </c>
      <c r="B62" s="131"/>
      <c r="C62" s="66"/>
      <c r="D62" s="66"/>
      <c r="E62" s="13">
        <f>ROUND(E33+E38+E43+E51+E60,0)</f>
        <v>0</v>
      </c>
      <c r="F62" s="13">
        <f>ROUND(F33+F38+F43+F51+F60,0)</f>
        <v>0</v>
      </c>
      <c r="G62" s="101">
        <f>SUM(E62:F62)</f>
        <v>0</v>
      </c>
      <c r="I62" s="22"/>
      <c r="J62" s="22"/>
      <c r="K62" s="22"/>
      <c r="L62" s="3"/>
    </row>
    <row r="63" spans="1:21" s="3" customFormat="1" ht="13" x14ac:dyDescent="0.3">
      <c r="A63" s="132" t="s">
        <v>101</v>
      </c>
      <c r="B63" s="133"/>
      <c r="C63" s="108"/>
      <c r="D63" s="8"/>
      <c r="E63" s="28">
        <f>ROUND(E62-E38-E57-E58,0)</f>
        <v>0</v>
      </c>
      <c r="F63" s="28">
        <f>ROUND(F62-F38-F57-F58,0)</f>
        <v>0</v>
      </c>
      <c r="G63" s="102">
        <f>SUM(E63:F63)</f>
        <v>0</v>
      </c>
      <c r="H63" s="1"/>
      <c r="I63" s="21"/>
      <c r="J63" s="21"/>
      <c r="K63" s="21"/>
      <c r="L63" s="31" t="s">
        <v>71</v>
      </c>
    </row>
    <row r="64" spans="1:21" ht="13.5" thickBot="1" x14ac:dyDescent="0.35">
      <c r="A64" s="134" t="s">
        <v>40</v>
      </c>
      <c r="B64" s="135"/>
      <c r="C64" s="109">
        <v>0.52</v>
      </c>
      <c r="D64" s="10"/>
      <c r="E64" s="14">
        <f>ROUND(E63*$C$64,0)</f>
        <v>0</v>
      </c>
      <c r="F64" s="14">
        <f>ROUND(F63*$C$64,0)</f>
        <v>0</v>
      </c>
      <c r="G64" s="103">
        <f>SUM(E64:F64)</f>
        <v>0</v>
      </c>
      <c r="I64" s="22"/>
      <c r="J64" s="21"/>
      <c r="K64" s="21"/>
      <c r="L64" s="31" t="s">
        <v>72</v>
      </c>
    </row>
    <row r="65" spans="1:12" ht="13.5" thickBot="1" x14ac:dyDescent="0.35">
      <c r="A65" s="136" t="s">
        <v>12</v>
      </c>
      <c r="B65" s="137"/>
      <c r="C65" s="75"/>
      <c r="D65" s="75"/>
      <c r="E65" s="15">
        <f>ROUND(E64+E62,0)</f>
        <v>0</v>
      </c>
      <c r="F65" s="15">
        <f>ROUND(F64+F62,0)</f>
        <v>0</v>
      </c>
      <c r="G65" s="104">
        <f>SUM(E65:F65)</f>
        <v>0</v>
      </c>
      <c r="I65" s="22"/>
      <c r="J65" s="22"/>
      <c r="K65" s="22"/>
      <c r="L65" s="31" t="s">
        <v>73</v>
      </c>
    </row>
    <row r="66" spans="1:12" ht="12.75" customHeight="1" thickBot="1" x14ac:dyDescent="0.35">
      <c r="A66" s="138" t="s">
        <v>27</v>
      </c>
      <c r="B66" s="139"/>
      <c r="C66" s="139"/>
      <c r="D66" s="139"/>
      <c r="E66" s="139"/>
      <c r="F66" s="140"/>
      <c r="G66" s="125">
        <f>G65</f>
        <v>0</v>
      </c>
      <c r="L66" s="31" t="s">
        <v>74</v>
      </c>
    </row>
    <row r="67" spans="1:12" ht="12.75" customHeight="1" x14ac:dyDescent="0.25">
      <c r="E67"/>
      <c r="F67"/>
    </row>
    <row r="68" spans="1:12" ht="13" x14ac:dyDescent="0.3">
      <c r="A68" s="31" t="s">
        <v>49</v>
      </c>
      <c r="B68" s="31"/>
      <c r="C68" s="32"/>
      <c r="D68" s="32"/>
      <c r="E68" s="31"/>
      <c r="F68" s="31"/>
      <c r="G68" s="31"/>
    </row>
    <row r="69" spans="1:12" ht="13" x14ac:dyDescent="0.3">
      <c r="A69" s="32" t="s">
        <v>85</v>
      </c>
      <c r="B69" s="32"/>
      <c r="C69" s="32"/>
      <c r="D69" s="32"/>
      <c r="E69" s="31"/>
      <c r="F69" s="31"/>
      <c r="G69" s="31"/>
    </row>
    <row r="70" spans="1:12" x14ac:dyDescent="0.25">
      <c r="A70" s="119" t="s">
        <v>86</v>
      </c>
      <c r="E70"/>
      <c r="F70"/>
    </row>
    <row r="71" spans="1:12" x14ac:dyDescent="0.25">
      <c r="E71"/>
      <c r="F71"/>
    </row>
    <row r="72" spans="1:12" x14ac:dyDescent="0.25">
      <c r="E72"/>
      <c r="F72"/>
    </row>
    <row r="73" spans="1:12" x14ac:dyDescent="0.25">
      <c r="E73"/>
      <c r="F73"/>
    </row>
    <row r="74" spans="1:12" x14ac:dyDescent="0.25">
      <c r="E74"/>
      <c r="F74"/>
    </row>
    <row r="75" spans="1:12" x14ac:dyDescent="0.25">
      <c r="E75"/>
      <c r="F75"/>
    </row>
    <row r="76" spans="1:12" x14ac:dyDescent="0.25">
      <c r="E76"/>
      <c r="F76"/>
    </row>
    <row r="77" spans="1:12" x14ac:dyDescent="0.25">
      <c r="E77"/>
      <c r="F77"/>
    </row>
    <row r="78" spans="1:12" x14ac:dyDescent="0.25">
      <c r="E78"/>
      <c r="F78"/>
    </row>
    <row r="79" spans="1:12" x14ac:dyDescent="0.25">
      <c r="E79"/>
      <c r="F79"/>
    </row>
    <row r="80" spans="1:12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  <row r="600" spans="5:6" x14ac:dyDescent="0.25">
      <c r="E600"/>
      <c r="F600"/>
    </row>
    <row r="601" spans="5:6" x14ac:dyDescent="0.25">
      <c r="E601"/>
      <c r="F601"/>
    </row>
  </sheetData>
  <sheetProtection selectLockedCells="1" selectUnlockedCells="1"/>
  <mergeCells count="57">
    <mergeCell ref="I7:J7"/>
    <mergeCell ref="A1:G1"/>
    <mergeCell ref="A63:B63"/>
    <mergeCell ref="A52:B52"/>
    <mergeCell ref="A34:B34"/>
    <mergeCell ref="A35:B35"/>
    <mergeCell ref="A39:B39"/>
    <mergeCell ref="A40:B40"/>
    <mergeCell ref="A43:B43"/>
    <mergeCell ref="A48:B48"/>
    <mergeCell ref="I10:J10"/>
    <mergeCell ref="A19:B19"/>
    <mergeCell ref="A44:B44"/>
    <mergeCell ref="A45:B45"/>
    <mergeCell ref="A49:B49"/>
    <mergeCell ref="A51:B51"/>
    <mergeCell ref="A53:B53"/>
    <mergeCell ref="A56:B56"/>
    <mergeCell ref="A64:B64"/>
    <mergeCell ref="A65:B65"/>
    <mergeCell ref="A54:B54"/>
    <mergeCell ref="A55:B55"/>
    <mergeCell ref="A42:B42"/>
    <mergeCell ref="A41:B41"/>
    <mergeCell ref="A29:B29"/>
    <mergeCell ref="A50:B50"/>
    <mergeCell ref="A47:B47"/>
    <mergeCell ref="A46:B46"/>
    <mergeCell ref="A36:B36"/>
    <mergeCell ref="A37:B37"/>
    <mergeCell ref="A23:B23"/>
    <mergeCell ref="A7:G7"/>
    <mergeCell ref="E8:G8"/>
    <mergeCell ref="A18:B18"/>
    <mergeCell ref="A8:B10"/>
    <mergeCell ref="A16:B16"/>
    <mergeCell ref="A11:B11"/>
    <mergeCell ref="A17:B17"/>
    <mergeCell ref="A20:B20"/>
    <mergeCell ref="A22:B22"/>
    <mergeCell ref="A21:B21"/>
    <mergeCell ref="A66:F66"/>
    <mergeCell ref="A24:B24"/>
    <mergeCell ref="A58:B58"/>
    <mergeCell ref="A57:B57"/>
    <mergeCell ref="A62:B62"/>
    <mergeCell ref="A32:B32"/>
    <mergeCell ref="A33:B33"/>
    <mergeCell ref="A27:B27"/>
    <mergeCell ref="A28:B28"/>
    <mergeCell ref="A59:B59"/>
    <mergeCell ref="A60:B60"/>
    <mergeCell ref="A30:B30"/>
    <mergeCell ref="A31:B31"/>
    <mergeCell ref="A25:B25"/>
    <mergeCell ref="A26:B26"/>
    <mergeCell ref="A38:B38"/>
  </mergeCells>
  <phoneticPr fontId="3" type="noConversion"/>
  <hyperlinks>
    <hyperlink ref="U58" r:id="rId1" display="https://studentaccounts.ucf.edu/tf-graduate/" xr:uid="{0A7DDAB5-B5E7-4B99-A2F8-3D59FBFC2E5F}"/>
    <hyperlink ref="O24" r:id="rId2" display="https://hr.ucf.edu/document/payroll-guidelines/" xr:uid="{BA20E7D8-73B3-42B4-AEE9-2E56AF02F7DA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7" max="1048575" man="1"/>
  </colBreaks>
  <ignoredErrors>
    <ignoredError sqref="O14:P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sqref="A1:D1"/>
    </sheetView>
  </sheetViews>
  <sheetFormatPr defaultRowHeight="12.5" x14ac:dyDescent="0.25"/>
  <cols>
    <col min="2" max="2" width="50.1796875" customWidth="1"/>
  </cols>
  <sheetData>
    <row r="1" spans="1:6" ht="14" x14ac:dyDescent="0.3">
      <c r="A1" s="155" t="s">
        <v>89</v>
      </c>
      <c r="B1" s="155"/>
      <c r="C1" s="155"/>
      <c r="D1" s="155"/>
      <c r="E1" s="77"/>
      <c r="F1" s="77"/>
    </row>
    <row r="2" spans="1:6" ht="13" thickBot="1" x14ac:dyDescent="0.3"/>
    <row r="3" spans="1:6" ht="13.5" thickBot="1" x14ac:dyDescent="0.3">
      <c r="A3" s="167" t="s">
        <v>54</v>
      </c>
      <c r="B3" s="168"/>
      <c r="C3" s="168"/>
      <c r="D3" s="169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97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93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94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95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96</v>
      </c>
      <c r="C9" s="82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92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91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  <c r="F13" s="118" t="s">
        <v>107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</row>
    <row r="16" spans="1:6" ht="13" thickBot="1" x14ac:dyDescent="0.3"/>
    <row r="17" spans="1:6" ht="13.5" thickBot="1" x14ac:dyDescent="0.3">
      <c r="A17" s="167" t="s">
        <v>62</v>
      </c>
      <c r="B17" s="168"/>
      <c r="C17" s="168"/>
      <c r="D17" s="169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97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93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94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95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96</v>
      </c>
      <c r="C23" s="82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92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91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  <c r="F27" s="118" t="s">
        <v>108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170" t="s">
        <v>98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91" spans="1:3" x14ac:dyDescent="0.25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Cumulative Budget</vt:lpstr>
      <vt:lpstr>PI Budget - 2Yr</vt:lpstr>
      <vt:lpstr>Travel Budget Example</vt:lpstr>
      <vt:lpstr>Travel Reference Guide</vt:lpstr>
      <vt:lpstr>'Cumulative Budget'!Print_Area</vt:lpstr>
      <vt:lpstr>'PI Budget - 2Yr'!Print_Area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2023-08-01T14:10:50Z</dcterms:modified>
</cp:coreProperties>
</file>